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xr:revisionPtr revIDLastSave="0" documentId="8_{EB6984AA-A595-4F44-AA19-456125AEBF88}" xr6:coauthVersionLast="47" xr6:coauthVersionMax="47" xr10:uidLastSave="{00000000-0000-0000-0000-000000000000}"/>
  <bookViews>
    <workbookView xWindow="240" yWindow="105" windowWidth="14805" windowHeight="8010" activeTab="6" xr2:uid="{00000000-000D-0000-FFFF-FFFF00000000}"/>
  </bookViews>
  <sheets>
    <sheet name="2018 " sheetId="5" r:id="rId1"/>
    <sheet name="Obj 4 2018" sheetId="11" r:id="rId2"/>
    <sheet name="2019" sheetId="12" r:id="rId3"/>
    <sheet name="Obj 4 2019" sheetId="6" r:id="rId4"/>
    <sheet name="2021" sheetId="7" r:id="rId5"/>
    <sheet name="Obj 4 2021" sheetId="13" r:id="rId6"/>
    <sheet name="2022" sheetId="4" r:id="rId7"/>
    <sheet name="Obj 4 2022" sheetId="14" r:id="rId8"/>
    <sheet name="Hoja2" sheetId="9" r:id="rId9"/>
    <sheet name="Datos variables" sheetId="10" r:id="rId10"/>
  </sheets>
  <definedNames>
    <definedName name="_xlnm._FilterDatabase" localSheetId="0" hidden="1">'2018 '!$A$1:$K$1</definedName>
    <definedName name="_xlnm._FilterDatabase" localSheetId="4" hidden="1">'2021'!$A$1:$M$1</definedName>
    <definedName name="_xlnm._FilterDatabase" localSheetId="1" hidden="1">'Obj 4 2018'!$A$1:$N$1</definedName>
    <definedName name="_xlnm._FilterDatabase" localSheetId="3" hidden="1">'Obj 4 2019'!$A$1:$P$1</definedName>
    <definedName name="_xlnm._FilterDatabase" localSheetId="5" hidden="1">'Obj 4 2021'!$A$1:$M$1</definedName>
    <definedName name="_xlnm._FilterDatabase" localSheetId="7" hidden="1">'Obj 4 2022'!$A$1:$M$1</definedName>
    <definedName name="_xlchart.v1.0" hidden="1">Hoja2!$B$1</definedName>
    <definedName name="_xlchart.v1.1" hidden="1">Hoja2!$B$2:$B$285</definedName>
    <definedName name="_xlchart.v1.2" hidden="1">Hoja2!$C$1</definedName>
    <definedName name="_xlchart.v1.3" hidden="1">Hoja2!$C$2:$C$285</definedName>
    <definedName name="_xlchart.v1.4" hidden="1">Hoja2!$D$1</definedName>
    <definedName name="_xlchart.v1.5" hidden="1">Hoja2!$D$2:$D$285</definedName>
    <definedName name="_xlchart.v1.6" hidden="1">Hoja2!$E$1</definedName>
    <definedName name="_xlchart.v1.7" hidden="1">Hoja2!$E$2:$E$285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9" i="11" l="1"/>
  <c r="L64" i="6"/>
  <c r="L14" i="6"/>
  <c r="K285" i="12"/>
  <c r="K284" i="12"/>
  <c r="K283" i="12"/>
  <c r="K282" i="12"/>
  <c r="K281" i="12"/>
  <c r="K280" i="12"/>
  <c r="K279" i="12"/>
  <c r="K278" i="12"/>
  <c r="K277" i="12"/>
  <c r="K276" i="12"/>
  <c r="K275" i="12"/>
  <c r="K274" i="12"/>
  <c r="K273" i="12"/>
  <c r="K272" i="12"/>
  <c r="K271" i="12"/>
  <c r="K270" i="12"/>
  <c r="K269" i="12"/>
  <c r="K268" i="12"/>
  <c r="K267" i="12"/>
  <c r="K266" i="12"/>
  <c r="K265" i="12"/>
  <c r="K264" i="12"/>
  <c r="K263" i="12"/>
  <c r="K262" i="12"/>
  <c r="K261" i="12"/>
  <c r="K260" i="12"/>
  <c r="K259" i="12"/>
  <c r="K258" i="12"/>
  <c r="K257" i="12"/>
  <c r="K256" i="12"/>
  <c r="K255" i="12"/>
  <c r="K254" i="12"/>
  <c r="K253" i="12"/>
  <c r="K252" i="12"/>
  <c r="K251" i="12"/>
  <c r="K250" i="12"/>
  <c r="K249" i="12"/>
  <c r="K248" i="12"/>
  <c r="K247" i="12"/>
  <c r="K246" i="12"/>
  <c r="K245" i="12"/>
  <c r="K244" i="12"/>
  <c r="K243" i="12"/>
  <c r="K242" i="12"/>
  <c r="K241" i="12"/>
  <c r="K240" i="12"/>
  <c r="K239" i="12"/>
  <c r="K238" i="12"/>
  <c r="K237" i="12"/>
  <c r="K236" i="12"/>
  <c r="K235" i="12"/>
  <c r="K234" i="12"/>
  <c r="K233" i="12"/>
  <c r="K232" i="12"/>
  <c r="K231" i="12"/>
  <c r="K230" i="12"/>
  <c r="K229" i="12"/>
  <c r="K228" i="12"/>
  <c r="K227" i="12"/>
  <c r="K226" i="12"/>
  <c r="K225" i="12"/>
  <c r="K224" i="12"/>
  <c r="K223" i="12"/>
  <c r="K222" i="12"/>
  <c r="K221" i="12"/>
  <c r="K220" i="12"/>
  <c r="K219" i="12"/>
  <c r="K218" i="12"/>
  <c r="K217" i="12"/>
  <c r="K216" i="12"/>
  <c r="K215" i="12"/>
  <c r="K214" i="12"/>
  <c r="K213" i="12"/>
  <c r="K212" i="12"/>
  <c r="K211" i="12"/>
  <c r="K210" i="12"/>
  <c r="K209" i="12"/>
  <c r="K208" i="12"/>
  <c r="K207" i="12"/>
  <c r="K206" i="12"/>
  <c r="K205" i="12"/>
  <c r="K204" i="12"/>
  <c r="K203" i="12"/>
  <c r="K202" i="12"/>
  <c r="K201" i="12"/>
  <c r="K200" i="12"/>
  <c r="K199" i="12"/>
  <c r="K198" i="12"/>
  <c r="K197" i="12"/>
  <c r="K196" i="12"/>
  <c r="K195" i="12"/>
  <c r="K194" i="12"/>
  <c r="K193" i="12"/>
  <c r="K192" i="12"/>
  <c r="K191" i="12"/>
  <c r="K190" i="12"/>
  <c r="K189" i="12"/>
  <c r="K188" i="12"/>
  <c r="K187" i="12"/>
  <c r="K186" i="12"/>
  <c r="K185" i="12"/>
  <c r="K184" i="12"/>
  <c r="K183" i="12"/>
  <c r="K182" i="12"/>
  <c r="K181" i="12"/>
  <c r="K180" i="12"/>
  <c r="K179" i="12"/>
  <c r="K178" i="12"/>
  <c r="K177" i="12"/>
  <c r="K176" i="12"/>
  <c r="K175" i="12"/>
  <c r="K174" i="12"/>
  <c r="K173" i="12"/>
  <c r="K172" i="12"/>
  <c r="K171" i="12"/>
  <c r="K170" i="12"/>
  <c r="K169" i="12"/>
  <c r="K168" i="12"/>
  <c r="K167" i="12"/>
  <c r="K166" i="12"/>
  <c r="K165" i="12"/>
  <c r="K164" i="12"/>
  <c r="K163" i="12"/>
  <c r="K162" i="12"/>
  <c r="K161" i="12"/>
  <c r="K160" i="12"/>
  <c r="K159" i="12"/>
  <c r="K158" i="12"/>
  <c r="K157" i="12"/>
  <c r="K156" i="12"/>
  <c r="K155" i="12"/>
  <c r="K154" i="12"/>
  <c r="K153" i="12"/>
  <c r="K152" i="12"/>
  <c r="K151" i="12"/>
  <c r="K150" i="12"/>
  <c r="K149" i="12"/>
  <c r="K148" i="12"/>
  <c r="K147" i="12"/>
  <c r="K146" i="12"/>
  <c r="K145" i="12"/>
  <c r="K144" i="12"/>
  <c r="K143" i="12"/>
  <c r="K142" i="12"/>
  <c r="K141" i="12"/>
  <c r="K140" i="12"/>
  <c r="K139" i="12"/>
  <c r="K138" i="12"/>
  <c r="K137" i="12"/>
  <c r="K136" i="12"/>
  <c r="K135" i="12"/>
  <c r="K134" i="12"/>
  <c r="K133" i="12"/>
  <c r="K132" i="12"/>
  <c r="K131" i="12"/>
  <c r="K130" i="12"/>
  <c r="K129" i="12"/>
  <c r="K128" i="12"/>
  <c r="K127" i="12"/>
  <c r="K126" i="12"/>
  <c r="K125" i="12"/>
  <c r="K124" i="12"/>
  <c r="K123" i="12"/>
  <c r="K122" i="12"/>
  <c r="K121" i="12"/>
  <c r="K120" i="12"/>
  <c r="K119" i="12"/>
  <c r="K118" i="12"/>
  <c r="K117" i="12"/>
  <c r="K116" i="12"/>
  <c r="K115" i="12"/>
  <c r="K114" i="12"/>
  <c r="K113" i="12"/>
  <c r="K112" i="12"/>
  <c r="K111" i="12"/>
  <c r="K110" i="12"/>
  <c r="K109" i="12"/>
  <c r="K108" i="12"/>
  <c r="K107" i="12"/>
  <c r="K106" i="12"/>
  <c r="K105" i="12"/>
  <c r="K104" i="12"/>
  <c r="K103" i="12"/>
  <c r="K102" i="12"/>
  <c r="K101" i="12"/>
  <c r="K100" i="12"/>
  <c r="K99" i="12"/>
  <c r="K98" i="12"/>
  <c r="K97" i="12"/>
  <c r="K96" i="12"/>
  <c r="K95" i="12"/>
  <c r="K94" i="12"/>
  <c r="K93" i="12"/>
  <c r="K92" i="12"/>
  <c r="K91" i="12"/>
  <c r="K90" i="12"/>
  <c r="K89" i="12"/>
  <c r="K88" i="12"/>
  <c r="K87" i="12"/>
  <c r="K86" i="12"/>
  <c r="K85" i="12"/>
  <c r="K84" i="12"/>
  <c r="K83" i="12"/>
  <c r="K82" i="12"/>
  <c r="K81" i="12"/>
  <c r="K80" i="12"/>
  <c r="K79" i="12"/>
  <c r="K78" i="12"/>
  <c r="K77" i="12"/>
  <c r="K76" i="12"/>
  <c r="K75" i="12"/>
  <c r="K74" i="12"/>
  <c r="K73" i="12"/>
  <c r="K72" i="12"/>
  <c r="K71" i="12"/>
  <c r="K70" i="12"/>
  <c r="K69" i="12"/>
  <c r="K68" i="12"/>
  <c r="K67" i="12"/>
  <c r="K66" i="12"/>
  <c r="K65" i="12"/>
  <c r="K64" i="12"/>
  <c r="K63" i="12"/>
  <c r="K62" i="12"/>
  <c r="K61" i="12"/>
  <c r="K60" i="12"/>
  <c r="K59" i="12"/>
  <c r="K58" i="12"/>
  <c r="K57" i="12"/>
  <c r="K56" i="12"/>
  <c r="K55" i="12"/>
  <c r="K54" i="12"/>
  <c r="K53" i="12"/>
  <c r="K52" i="12"/>
  <c r="K51" i="12"/>
  <c r="K50" i="12"/>
  <c r="K49" i="12"/>
  <c r="K48" i="12"/>
  <c r="K47" i="12"/>
  <c r="K46" i="12"/>
  <c r="K45" i="12"/>
  <c r="K44" i="12"/>
  <c r="K43" i="12"/>
  <c r="K42" i="12"/>
  <c r="K41" i="12"/>
  <c r="K40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K5" i="12"/>
  <c r="K3" i="12"/>
  <c r="K2" i="12"/>
  <c r="P8" i="10"/>
  <c r="P7" i="10"/>
  <c r="P6" i="10"/>
  <c r="P5" i="10"/>
  <c r="P4" i="10"/>
  <c r="P3" i="10"/>
  <c r="O8" i="10"/>
  <c r="O7" i="10"/>
  <c r="O5" i="10"/>
  <c r="O6" i="10"/>
  <c r="O4" i="10"/>
  <c r="O3" i="10"/>
  <c r="N8" i="10"/>
  <c r="N7" i="10"/>
  <c r="N6" i="10"/>
  <c r="N5" i="10"/>
  <c r="N4" i="10"/>
  <c r="N3" i="10"/>
  <c r="L43" i="6"/>
  <c r="L88" i="6"/>
  <c r="L33" i="6"/>
  <c r="L126" i="6"/>
  <c r="L100" i="6"/>
  <c r="L3" i="6"/>
  <c r="L6" i="6"/>
  <c r="L39" i="6"/>
  <c r="L56" i="6"/>
  <c r="L36" i="6"/>
  <c r="L75" i="6"/>
  <c r="L171" i="6"/>
  <c r="L127" i="6"/>
  <c r="L152" i="6"/>
  <c r="L136" i="6"/>
  <c r="L27" i="6"/>
  <c r="L68" i="6"/>
  <c r="L19" i="6"/>
  <c r="L34" i="6"/>
  <c r="L252" i="6"/>
  <c r="L11" i="6"/>
  <c r="L65" i="6"/>
  <c r="L71" i="6"/>
  <c r="L153" i="6"/>
  <c r="L187" i="6"/>
  <c r="L273" i="6"/>
  <c r="L87" i="6"/>
  <c r="L86" i="6"/>
  <c r="L228" i="6"/>
  <c r="L247" i="6"/>
  <c r="L268" i="6"/>
  <c r="L73" i="6"/>
  <c r="L265" i="6"/>
  <c r="L266" i="6"/>
  <c r="L260" i="6"/>
  <c r="L149" i="6"/>
  <c r="L173" i="6"/>
  <c r="L229" i="6"/>
  <c r="L234" i="6"/>
  <c r="L272" i="6"/>
  <c r="L232" i="6"/>
  <c r="L224" i="6"/>
  <c r="L274" i="6"/>
  <c r="L122" i="6"/>
  <c r="L24" i="6"/>
  <c r="L275" i="6"/>
  <c r="L278" i="6"/>
  <c r="L276" i="6"/>
  <c r="L215" i="6"/>
  <c r="L90" i="6"/>
  <c r="L277" i="6"/>
  <c r="L267" i="6"/>
  <c r="L78" i="6"/>
  <c r="L238" i="6"/>
  <c r="L67" i="6"/>
  <c r="L256" i="6"/>
  <c r="L177" i="6"/>
  <c r="L81" i="6"/>
  <c r="L203" i="6"/>
  <c r="L77" i="6"/>
  <c r="L176" i="6"/>
  <c r="L264" i="6"/>
  <c r="L85" i="6"/>
  <c r="L269" i="6"/>
  <c r="L246" i="6"/>
  <c r="L134" i="6"/>
  <c r="L92" i="6"/>
  <c r="L185" i="6"/>
  <c r="L231" i="6"/>
  <c r="L226" i="6"/>
  <c r="L213" i="6"/>
  <c r="L112" i="6"/>
  <c r="L196" i="6"/>
  <c r="L244" i="6"/>
  <c r="L248" i="6"/>
  <c r="L220" i="6"/>
  <c r="L249" i="6"/>
  <c r="L257" i="6"/>
  <c r="L222" i="6"/>
  <c r="L255" i="6"/>
  <c r="L262" i="6"/>
  <c r="L137" i="6"/>
  <c r="L190" i="6"/>
  <c r="L235" i="6"/>
  <c r="L180" i="6"/>
  <c r="L48" i="6"/>
  <c r="L8" i="6"/>
  <c r="L12" i="6"/>
  <c r="L162" i="6"/>
  <c r="L9" i="6"/>
  <c r="L207" i="6"/>
  <c r="L80" i="6"/>
  <c r="L261" i="6"/>
  <c r="L184" i="6"/>
  <c r="L156" i="6"/>
  <c r="L154" i="6"/>
  <c r="L183" i="6"/>
  <c r="L188" i="6"/>
  <c r="L114" i="6"/>
  <c r="L119" i="6"/>
  <c r="L258" i="6"/>
  <c r="L219" i="6"/>
  <c r="L142" i="6"/>
  <c r="L95" i="6"/>
  <c r="L99" i="6"/>
  <c r="L63" i="6"/>
  <c r="L53" i="6"/>
  <c r="L105" i="6"/>
  <c r="L55" i="6"/>
  <c r="L107" i="6"/>
  <c r="L186" i="6"/>
  <c r="L52" i="6"/>
  <c r="L168" i="6"/>
  <c r="L74" i="6"/>
  <c r="L120" i="6"/>
  <c r="L26" i="6"/>
  <c r="L61" i="6"/>
  <c r="L104" i="6"/>
  <c r="L17" i="6"/>
  <c r="L129" i="6"/>
  <c r="L25" i="6"/>
  <c r="L109" i="6"/>
  <c r="L103" i="6"/>
  <c r="L138" i="6"/>
  <c r="L66" i="6"/>
  <c r="L4" i="6"/>
  <c r="L218" i="6"/>
  <c r="L116" i="6"/>
  <c r="L102" i="6"/>
  <c r="L5" i="6"/>
  <c r="L159" i="6"/>
  <c r="L223" i="6"/>
  <c r="L59" i="6"/>
  <c r="L50" i="6"/>
  <c r="L155" i="6"/>
  <c r="L131" i="6"/>
  <c r="L123" i="6"/>
  <c r="L40" i="6"/>
  <c r="L97" i="6"/>
  <c r="L143" i="6"/>
  <c r="L135" i="6"/>
  <c r="L41" i="6"/>
  <c r="L46" i="6"/>
  <c r="L263" i="6"/>
  <c r="L236" i="6"/>
  <c r="L216" i="6"/>
  <c r="L271" i="6"/>
  <c r="L140" i="6"/>
  <c r="L221" i="6"/>
  <c r="L175" i="6"/>
  <c r="L51" i="6"/>
  <c r="L2" i="6"/>
  <c r="L144" i="6"/>
  <c r="L197" i="6"/>
  <c r="L133" i="6"/>
  <c r="L93" i="6"/>
  <c r="L30" i="6"/>
  <c r="L31" i="6"/>
  <c r="L157" i="6"/>
  <c r="L239" i="6"/>
  <c r="L245" i="6"/>
  <c r="L113" i="6"/>
  <c r="L38" i="6"/>
  <c r="L58" i="6"/>
  <c r="L96" i="6"/>
  <c r="L94" i="6"/>
  <c r="L172" i="6"/>
  <c r="L160" i="6"/>
  <c r="L57" i="6"/>
  <c r="L139" i="6"/>
  <c r="L150" i="6"/>
  <c r="L148" i="6"/>
  <c r="L241" i="6"/>
  <c r="L198" i="6"/>
  <c r="L165" i="6"/>
  <c r="L70" i="6"/>
  <c r="L161" i="6"/>
  <c r="L253" i="6"/>
  <c r="L201" i="6"/>
  <c r="L191" i="6"/>
  <c r="L270" i="6"/>
  <c r="L125" i="6"/>
  <c r="L178" i="6"/>
  <c r="L199" i="6"/>
  <c r="L195" i="6"/>
  <c r="L200" i="6"/>
  <c r="L225" i="6"/>
  <c r="L211" i="6"/>
  <c r="L151" i="6"/>
  <c r="L47" i="6"/>
  <c r="L212" i="6"/>
  <c r="L15" i="6"/>
  <c r="L209" i="6"/>
  <c r="L167" i="6"/>
  <c r="L146" i="6"/>
  <c r="L243" i="6"/>
  <c r="L205" i="6"/>
  <c r="L10" i="6"/>
  <c r="L166" i="6"/>
  <c r="L250" i="6"/>
  <c r="L170" i="6"/>
  <c r="L84" i="6"/>
  <c r="L217" i="6"/>
  <c r="L192" i="6"/>
  <c r="L44" i="6"/>
  <c r="L189" i="6"/>
  <c r="L259" i="6"/>
  <c r="L45" i="6"/>
  <c r="L60" i="6"/>
  <c r="L230" i="6"/>
  <c r="L169" i="6"/>
  <c r="L214" i="6"/>
  <c r="L147" i="6"/>
  <c r="L124" i="6"/>
  <c r="L35" i="6"/>
  <c r="L121" i="6"/>
  <c r="L181" i="6"/>
  <c r="L72" i="6"/>
  <c r="L130" i="6"/>
  <c r="L237" i="6"/>
  <c r="L32" i="6"/>
  <c r="L204" i="6"/>
  <c r="L128" i="6"/>
  <c r="L227" i="6"/>
  <c r="L62" i="6"/>
  <c r="L69" i="6"/>
  <c r="L101" i="6"/>
  <c r="L91" i="6"/>
  <c r="L145" i="6"/>
  <c r="L111" i="6"/>
  <c r="L89" i="6"/>
  <c r="L110" i="6"/>
  <c r="L174" i="6"/>
  <c r="L163" i="6"/>
  <c r="L202" i="6"/>
  <c r="L79" i="6"/>
  <c r="L98" i="6"/>
  <c r="L179" i="6"/>
  <c r="L158" i="6"/>
  <c r="L141" i="6"/>
  <c r="L82" i="6"/>
  <c r="L182" i="6"/>
  <c r="L251" i="6"/>
  <c r="L206" i="6"/>
  <c r="L240" i="6"/>
  <c r="L233" i="6"/>
  <c r="L117" i="6"/>
  <c r="L254" i="6"/>
  <c r="L208" i="6"/>
  <c r="L210" i="6"/>
  <c r="L118" i="6"/>
  <c r="L194" i="6"/>
  <c r="L132" i="6"/>
  <c r="L242" i="6"/>
  <c r="L164" i="6"/>
  <c r="L115" i="6"/>
  <c r="L193" i="6"/>
  <c r="L54" i="6"/>
  <c r="L49" i="6"/>
  <c r="L29" i="6"/>
  <c r="L83" i="6"/>
  <c r="L42" i="6"/>
  <c r="L20" i="6"/>
  <c r="L22" i="6"/>
  <c r="L23" i="6"/>
  <c r="L13" i="6"/>
  <c r="L37" i="6"/>
  <c r="L18" i="6"/>
  <c r="L16" i="6"/>
  <c r="L108" i="6"/>
  <c r="L76" i="6"/>
  <c r="L7" i="6"/>
  <c r="L106" i="6"/>
  <c r="L21" i="6"/>
  <c r="L28" i="6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" i="9"/>
</calcChain>
</file>

<file path=xl/sharedStrings.xml><?xml version="1.0" encoding="utf-8"?>
<sst xmlns="http://schemas.openxmlformats.org/spreadsheetml/2006/main" count="2422" uniqueCount="310">
  <si>
    <t>BARRIO</t>
  </si>
  <si>
    <t>CODIGO</t>
  </si>
  <si>
    <t>NDVI</t>
  </si>
  <si>
    <t>SAVI</t>
  </si>
  <si>
    <t>GI</t>
  </si>
  <si>
    <t>NDWI</t>
  </si>
  <si>
    <t>T°</t>
  </si>
  <si>
    <t>LST</t>
  </si>
  <si>
    <t>PP</t>
  </si>
  <si>
    <t>VV</t>
  </si>
  <si>
    <t>PM2.5</t>
  </si>
  <si>
    <t>B. Cerro  El Volador</t>
  </si>
  <si>
    <t>Area de Expansion Altos de Calasanz</t>
  </si>
  <si>
    <t>El Rodeo</t>
  </si>
  <si>
    <t>Santa Rosa de Lima</t>
  </si>
  <si>
    <t>El Castillo</t>
  </si>
  <si>
    <t>Monteclaro</t>
  </si>
  <si>
    <t>San Jose Del Manzanillo</t>
  </si>
  <si>
    <t>Facultad Veterinaria y Zootecnia U.de.A.</t>
  </si>
  <si>
    <t>Cerro Nutibara</t>
  </si>
  <si>
    <t>Cementerio Universal</t>
  </si>
  <si>
    <t>BatallÃƒÂ³n Girardot</t>
  </si>
  <si>
    <t>La Ladera</t>
  </si>
  <si>
    <t>El Diamante No. 2</t>
  </si>
  <si>
    <t>San Lucas</t>
  </si>
  <si>
    <t>Pajarito</t>
  </si>
  <si>
    <t>Universidad Nacional</t>
  </si>
  <si>
    <t>Belencito</t>
  </si>
  <si>
    <t>Cucaracho</t>
  </si>
  <si>
    <t>San Pablo</t>
  </si>
  <si>
    <t>Los Balsos No.1</t>
  </si>
  <si>
    <t>Tricentenario</t>
  </si>
  <si>
    <t>Robledo</t>
  </si>
  <si>
    <t>La Hondonada</t>
  </si>
  <si>
    <t>BombonÃƒÂ¡ No. 2</t>
  </si>
  <si>
    <t>Facultad de Minas U. Nacional</t>
  </si>
  <si>
    <t>Olaya Herrera</t>
  </si>
  <si>
    <t>Parque Juan Pablo II</t>
  </si>
  <si>
    <t>Nueva Villa de AburrÃƒÂ¡</t>
  </si>
  <si>
    <t>La Florida</t>
  </si>
  <si>
    <t>Las Lomas No.1</t>
  </si>
  <si>
    <t>Area De Expansion El Noral</t>
  </si>
  <si>
    <t>Fuente Clara</t>
  </si>
  <si>
    <t>Santa Margarita</t>
  </si>
  <si>
    <t>Bosques de San Pablo</t>
  </si>
  <si>
    <t>Parque Norte</t>
  </si>
  <si>
    <t>San JosÃƒÂ© la Cima No. 1</t>
  </si>
  <si>
    <t>Calasanz Parte Alta</t>
  </si>
  <si>
    <t>AlejandrÃƒÂ­a</t>
  </si>
  <si>
    <t>San Diego</t>
  </si>
  <si>
    <t>U.P.B.</t>
  </si>
  <si>
    <t>Betania</t>
  </si>
  <si>
    <t>Los Balsos No.2</t>
  </si>
  <si>
    <t>Altamira</t>
  </si>
  <si>
    <t>Carlos E. Restrepo</t>
  </si>
  <si>
    <t>Loma de los Bernal</t>
  </si>
  <si>
    <t>La Pilarica</t>
  </si>
  <si>
    <t>Hospital San Vicente de PaÃƒÂºl</t>
  </si>
  <si>
    <t>Campo Alegre</t>
  </si>
  <si>
    <t>La Sierra</t>
  </si>
  <si>
    <t xml:space="preserve">El Corazon El Morro </t>
  </si>
  <si>
    <t>El CorazÃƒÂ³n</t>
  </si>
  <si>
    <t>Santa MarÃƒÂ­a de los ÃƒÂngeles</t>
  </si>
  <si>
    <t>Patio Bonito</t>
  </si>
  <si>
    <t>CataluÃƒÂ±a</t>
  </si>
  <si>
    <t>Barrio de JesÃƒÂºs</t>
  </si>
  <si>
    <t>Palenque</t>
  </si>
  <si>
    <t>Universidad de Antioquia</t>
  </si>
  <si>
    <t>Nueva Villa de la IguanÃƒÂ¡</t>
  </si>
  <si>
    <t>Asomadera No. 3</t>
  </si>
  <si>
    <t>Asomadera No. 2</t>
  </si>
  <si>
    <t>El Pesebre</t>
  </si>
  <si>
    <t>Diego EchavarrÃƒÂ­a</t>
  </si>
  <si>
    <t>U.D. Atanasio Girardot</t>
  </si>
  <si>
    <t>El Tesoro</t>
  </si>
  <si>
    <t>La mota</t>
  </si>
  <si>
    <t>La Aguacatala</t>
  </si>
  <si>
    <t>Castropol</t>
  </si>
  <si>
    <t>JardÃƒÂ­n BotÃƒÂ¡nico</t>
  </si>
  <si>
    <t>El Salado</t>
  </si>
  <si>
    <t>La Loma</t>
  </si>
  <si>
    <t>Eduardo Santos</t>
  </si>
  <si>
    <t>Santa Teresita</t>
  </si>
  <si>
    <t>Villa Flora</t>
  </si>
  <si>
    <t>Blanquizal</t>
  </si>
  <si>
    <t>Asomadera No. 1</t>
  </si>
  <si>
    <t>Oleoducto</t>
  </si>
  <si>
    <t>Las Mercedes</t>
  </si>
  <si>
    <t>La Palma</t>
  </si>
  <si>
    <t>Las Palmas</t>
  </si>
  <si>
    <t>Altos del Poblado</t>
  </si>
  <si>
    <t>Suburbano Mirador del Poblado</t>
  </si>
  <si>
    <t>Los AlcÃƒÂ¡zares</t>
  </si>
  <si>
    <t>Las Playas</t>
  </si>
  <si>
    <t>El RincÃƒÂ³n</t>
  </si>
  <si>
    <t>Lalinde</t>
  </si>
  <si>
    <t>Santa LucÃƒÂ­a</t>
  </si>
  <si>
    <t>La Castellana</t>
  </si>
  <si>
    <t>LÃƒÂ³pez de Mesa</t>
  </si>
  <si>
    <t>San GermÃƒÂ¡n</t>
  </si>
  <si>
    <t>Aguas Frias</t>
  </si>
  <si>
    <t>Las Violetas</t>
  </si>
  <si>
    <t>Los Colores</t>
  </si>
  <si>
    <t>Ferrini</t>
  </si>
  <si>
    <t>Los Cerros El Vergel</t>
  </si>
  <si>
    <t>Suramericana</t>
  </si>
  <si>
    <t>Los Pinos</t>
  </si>
  <si>
    <t>Aures No.1</t>
  </si>
  <si>
    <t>La Gloria</t>
  </si>
  <si>
    <t>Altavista</t>
  </si>
  <si>
    <t>Plaza de Ferias</t>
  </si>
  <si>
    <t>Los Naranjos</t>
  </si>
  <si>
    <t>Girardot</t>
  </si>
  <si>
    <t>Cuarta Brigada</t>
  </si>
  <si>
    <t>Astorga</t>
  </si>
  <si>
    <t>Picacho</t>
  </si>
  <si>
    <t>CÃƒÂ³rdoba</t>
  </si>
  <si>
    <t>Aldea Pablo VI</t>
  </si>
  <si>
    <t>Rosales</t>
  </si>
  <si>
    <t>Los Alpes</t>
  </si>
  <si>
    <t>El Pomar</t>
  </si>
  <si>
    <t>San Javier No.2</t>
  </si>
  <si>
    <t>El VelÃƒÂ³dromo</t>
  </si>
  <si>
    <t>Sucre</t>
  </si>
  <si>
    <t>Calasanz</t>
  </si>
  <si>
    <t>Miravalle</t>
  </si>
  <si>
    <t>Metropolitano</t>
  </si>
  <si>
    <t>SimÃƒÂ³n BolÃƒÂ­var</t>
  </si>
  <si>
    <t>Suburbano La Loma</t>
  </si>
  <si>
    <t>Antonio NariÃƒÂ±o</t>
  </si>
  <si>
    <t>Santa MÃƒÂ³nica</t>
  </si>
  <si>
    <t>Las Lomas No.2</t>
  </si>
  <si>
    <t>San Javier No.1</t>
  </si>
  <si>
    <t>Juan XXIII La Quiebra</t>
  </si>
  <si>
    <t>Los Conquistadores</t>
  </si>
  <si>
    <t>San Antonio</t>
  </si>
  <si>
    <t>Los ÃƒÂngeles</t>
  </si>
  <si>
    <t>La Floresta</t>
  </si>
  <si>
    <t>El Poblado</t>
  </si>
  <si>
    <t>Aures No. 2</t>
  </si>
  <si>
    <t>El Picacho</t>
  </si>
  <si>
    <t>Prado</t>
  </si>
  <si>
    <t>La Colina</t>
  </si>
  <si>
    <t>Versalles No. 2</t>
  </si>
  <si>
    <t>Altavista Sector Central</t>
  </si>
  <si>
    <t>Veinte de Julio</t>
  </si>
  <si>
    <t>El Estadio</t>
  </si>
  <si>
    <t>La MansiÃƒÂ³n</t>
  </si>
  <si>
    <t>Laureles</t>
  </si>
  <si>
    <t>Las Acacias</t>
  </si>
  <si>
    <t>FÃƒÂ¡tima</t>
  </si>
  <si>
    <t>El Nogal-Los Almendros</t>
  </si>
  <si>
    <t>Alfonso LÃƒÂ³pez</t>
  </si>
  <si>
    <t>Juan Pablo II</t>
  </si>
  <si>
    <t>Media Luna</t>
  </si>
  <si>
    <t>La Pradera</t>
  </si>
  <si>
    <t>San Miguel</t>
  </si>
  <si>
    <t>Carpinelo</t>
  </si>
  <si>
    <t>Enciso</t>
  </si>
  <si>
    <t>BelalcÃƒÂ¡zar</t>
  </si>
  <si>
    <t>El Triunfo</t>
  </si>
  <si>
    <t>MarÃƒÂ­a Cano Carambolas</t>
  </si>
  <si>
    <t>Loreto</t>
  </si>
  <si>
    <t>Llanaditas</t>
  </si>
  <si>
    <t>Villa Hermosa</t>
  </si>
  <si>
    <t>Bolivariana</t>
  </si>
  <si>
    <t>El Socorro</t>
  </si>
  <si>
    <t>Alejandro EchavarrÃƒÂ­a</t>
  </si>
  <si>
    <t>Villa Carlota</t>
  </si>
  <si>
    <t>La Avanzada</t>
  </si>
  <si>
    <t>El Danubio</t>
  </si>
  <si>
    <t>Lorena</t>
  </si>
  <si>
    <t>Las Brisas</t>
  </si>
  <si>
    <t>El Chagualo</t>
  </si>
  <si>
    <t>Picachito</t>
  </si>
  <si>
    <t>El Pinal</t>
  </si>
  <si>
    <t>Doce de Octubre No.1</t>
  </si>
  <si>
    <t>HÃƒÂ©ctor Abad GÃƒÂ³mez</t>
  </si>
  <si>
    <t>Nuevos Conquistadores</t>
  </si>
  <si>
    <t>Sevilla</t>
  </si>
  <si>
    <t>Florida Nueva</t>
  </si>
  <si>
    <t>El Progreso No.2</t>
  </si>
  <si>
    <t>BelÃƒÂ©n</t>
  </si>
  <si>
    <t>Manila</t>
  </si>
  <si>
    <t>La AmÃƒÂ©rica</t>
  </si>
  <si>
    <t>Terminal de Transporte</t>
  </si>
  <si>
    <t>Barrio CristÃƒÂ³bal</t>
  </si>
  <si>
    <t>Doce de Octubre No.2</t>
  </si>
  <si>
    <t>Francisco Antonio Zea</t>
  </si>
  <si>
    <t>Granada</t>
  </si>
  <si>
    <t>Boston</t>
  </si>
  <si>
    <t>Naranjal</t>
  </si>
  <si>
    <t>Santa FÃƒÂ©</t>
  </si>
  <si>
    <t>Centro Administrativo</t>
  </si>
  <si>
    <t>San JoaquÃƒÂ­n</t>
  </si>
  <si>
    <t>La Libertad</t>
  </si>
  <si>
    <t>La Milagrosa</t>
  </si>
  <si>
    <t>El Compromiso</t>
  </si>
  <si>
    <t>Cristo Rey</t>
  </si>
  <si>
    <t>BoyacÃƒÂ¡</t>
  </si>
  <si>
    <t>Palermo</t>
  </si>
  <si>
    <t>Barrio Caicedo</t>
  </si>
  <si>
    <t>Villatina</t>
  </si>
  <si>
    <t>MoscÃƒÂº No. 2</t>
  </si>
  <si>
    <t>Santander</t>
  </si>
  <si>
    <t>La Esperanza No. 2</t>
  </si>
  <si>
    <t>Los Mangos</t>
  </si>
  <si>
    <t>Las Estancias</t>
  </si>
  <si>
    <t>Miraflores</t>
  </si>
  <si>
    <t>San Bernardo</t>
  </si>
  <si>
    <t>El Diamante</t>
  </si>
  <si>
    <t>Pedregal</t>
  </si>
  <si>
    <t>Caribe</t>
  </si>
  <si>
    <t>San Pedro</t>
  </si>
  <si>
    <t>El Progreso</t>
  </si>
  <si>
    <t>San Isidro</t>
  </si>
  <si>
    <t>Manrique Oriental</t>
  </si>
  <si>
    <t>Tenche</t>
  </si>
  <si>
    <t>PlayÃƒÂ³n de Los Comuneros</t>
  </si>
  <si>
    <t>El Salvador</t>
  </si>
  <si>
    <t>Miranda</t>
  </si>
  <si>
    <t>Granizal</t>
  </si>
  <si>
    <t>Campo Amor</t>
  </si>
  <si>
    <t>Moravia</t>
  </si>
  <si>
    <t>Tejelo</t>
  </si>
  <si>
    <t>La Isla</t>
  </si>
  <si>
    <t>La Frontera</t>
  </si>
  <si>
    <t>Buenos Aires</t>
  </si>
  <si>
    <t>Guayabal</t>
  </si>
  <si>
    <t>Ocho de Marzo</t>
  </si>
  <si>
    <t>Las Independencias</t>
  </si>
  <si>
    <t>Castilla</t>
  </si>
  <si>
    <t>Bello Horizonte</t>
  </si>
  <si>
    <t>La Alpujarra</t>
  </si>
  <si>
    <t>Villa Nueva</t>
  </si>
  <si>
    <t>Barrio Colombia</t>
  </si>
  <si>
    <t>Brasilia</t>
  </si>
  <si>
    <t>Florencia</t>
  </si>
  <si>
    <t>La Cruz</t>
  </si>
  <si>
    <t>Toscana</t>
  </si>
  <si>
    <t>JesÃƒÂºs Nazareno</t>
  </si>
  <si>
    <t>Versalles No. 1</t>
  </si>
  <si>
    <t>La Rosa</t>
  </si>
  <si>
    <t>MoscÃƒÂº No. 1</t>
  </si>
  <si>
    <t>BombonÃƒÂ¡ No. 1</t>
  </si>
  <si>
    <t>Villa del Socorro</t>
  </si>
  <si>
    <t>Gerona</t>
  </si>
  <si>
    <t>San MartÃƒÂ­n de Porres</t>
  </si>
  <si>
    <t>Trinidad</t>
  </si>
  <si>
    <t>Manrique Central No. 1</t>
  </si>
  <si>
    <t>San Benito</t>
  </si>
  <si>
    <t>Mirador del Doce</t>
  </si>
  <si>
    <t>La Salle</t>
  </si>
  <si>
    <t>Villa Guadalupe</t>
  </si>
  <si>
    <t>Kennedy</t>
  </si>
  <si>
    <t>Santo Domingo Savio No. 1</t>
  </si>
  <si>
    <t>CorazÃƒÂ³n de JesÃƒÂºs</t>
  </si>
  <si>
    <t>Villa Turbay</t>
  </si>
  <si>
    <t>Villa Niza</t>
  </si>
  <si>
    <t>La Esperanza</t>
  </si>
  <si>
    <t>Guayaquil</t>
  </si>
  <si>
    <t>La Francia</t>
  </si>
  <si>
    <t>Trece de Noviembre</t>
  </si>
  <si>
    <t>La Candelaria</t>
  </si>
  <si>
    <t>Perpetuo Socorro</t>
  </si>
  <si>
    <t>Barrio ColÃƒÂ³n</t>
  </si>
  <si>
    <t>Berlin</t>
  </si>
  <si>
    <t>El Raizal</t>
  </si>
  <si>
    <t>Manrique Central No. 2</t>
  </si>
  <si>
    <t>AndalucÃƒÂ­a</t>
  </si>
  <si>
    <t>EstaciÃƒÂ³n Villa</t>
  </si>
  <si>
    <t>Pablo VI</t>
  </si>
  <si>
    <t>Santa Cruz</t>
  </si>
  <si>
    <t>Calle Nueva</t>
  </si>
  <si>
    <t>Villa Liliam</t>
  </si>
  <si>
    <t>Aranjuez</t>
  </si>
  <si>
    <t>La PiÃƒÂ±uela</t>
  </si>
  <si>
    <t>Popular</t>
  </si>
  <si>
    <t>Santo Domingo Savio No. 2</t>
  </si>
  <si>
    <t>Las Granjas</t>
  </si>
  <si>
    <t>Bermejal-Los Alamos</t>
  </si>
  <si>
    <t>San JosÃƒÂ© la Cima No.2</t>
  </si>
  <si>
    <t>Oriente</t>
  </si>
  <si>
    <t>Santa InÃƒÂ©s</t>
  </si>
  <si>
    <t>Campo ValdÃƒÂ©s No. 2</t>
  </si>
  <si>
    <t>Las Esmeraldas</t>
  </si>
  <si>
    <t>Campo ValdÃƒÂ©s No. 1</t>
  </si>
  <si>
    <t>Suburbano el Tesoro</t>
  </si>
  <si>
    <t>Area De Expansion Belen Rincon</t>
  </si>
  <si>
    <t>La Loma Oriental</t>
  </si>
  <si>
    <t>Piedras Blancas</t>
  </si>
  <si>
    <t>Cabecera Urbana San Cristobal</t>
  </si>
  <si>
    <t>ÃƒÂrea de ExpansiÃƒÂ³n Pajarito</t>
  </si>
  <si>
    <t>X</t>
  </si>
  <si>
    <t>Y</t>
  </si>
  <si>
    <t xml:space="preserve">PP 2019 acomulado anual </t>
  </si>
  <si>
    <t>PP 2021</t>
  </si>
  <si>
    <t>PP 2022</t>
  </si>
  <si>
    <t>PP 2019 promedio anual diario</t>
  </si>
  <si>
    <t>PP 2018</t>
  </si>
  <si>
    <t>PM25</t>
  </si>
  <si>
    <t>Mediana</t>
  </si>
  <si>
    <t>Media</t>
  </si>
  <si>
    <t>Max</t>
  </si>
  <si>
    <t>Min</t>
  </si>
  <si>
    <t>Q1</t>
  </si>
  <si>
    <t>Q2</t>
  </si>
  <si>
    <t>Q3</t>
  </si>
  <si>
    <t>I Moran</t>
  </si>
  <si>
    <t>I. Moran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</si>
</sst>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4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2" fillId="3" borderId="0" xfId="0" applyFont="1" applyFill="1"/>
    <xf numFmtId="0" fontId="3" fillId="3" borderId="0" xfId="0" applyFont="1" applyFill="1"/>
    <xf numFmtId="0" fontId="0" fillId="2" borderId="0" xfId="0" applyFill="1" applyAlignment="1">
      <alignment horizontal="center" wrapText="1"/>
    </xf>
    <xf numFmtId="0" fontId="0" fillId="4" borderId="0" xfId="0" applyFill="1" applyAlignment="1">
      <alignment wrapText="1"/>
    </xf>
    <xf numFmtId="0" fontId="0" fillId="5" borderId="0" xfId="0" applyFill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0" fillId="0" borderId="1" xfId="0" applyNumberFormat="1" applyBorder="1"/>
    <xf numFmtId="3" fontId="0" fillId="0" borderId="8" xfId="0" applyNumberFormat="1" applyBorder="1"/>
    <xf numFmtId="3" fontId="0" fillId="0" borderId="6" xfId="0" applyNumberFormat="1" applyBorder="1"/>
    <xf numFmtId="3" fontId="0" fillId="0" borderId="9" xfId="0" applyNumberFormat="1" applyBorder="1"/>
    <xf numFmtId="164" fontId="0" fillId="0" borderId="1" xfId="0" applyNumberFormat="1" applyBorder="1"/>
    <xf numFmtId="164" fontId="0" fillId="0" borderId="8" xfId="0" applyNumberFormat="1" applyBorder="1"/>
    <xf numFmtId="164" fontId="0" fillId="0" borderId="6" xfId="0" applyNumberFormat="1" applyBorder="1"/>
    <xf numFmtId="164" fontId="0" fillId="0" borderId="9" xfId="0" applyNumberFormat="1" applyBorder="1"/>
    <xf numFmtId="165" fontId="0" fillId="0" borderId="1" xfId="0" applyNumberFormat="1" applyBorder="1"/>
    <xf numFmtId="165" fontId="0" fillId="0" borderId="6" xfId="0" applyNumberFormat="1" applyBorder="1"/>
    <xf numFmtId="0" fontId="0" fillId="6" borderId="0" xfId="0" applyFill="1"/>
    <xf numFmtId="0" fontId="0" fillId="7" borderId="0" xfId="0" applyFill="1"/>
    <xf numFmtId="0" fontId="1" fillId="7" borderId="0" xfId="0" applyFont="1" applyFill="1"/>
    <xf numFmtId="0" fontId="1" fillId="2" borderId="0" xfId="0" applyFont="1" applyFill="1"/>
    <xf numFmtId="0" fontId="1" fillId="6" borderId="0" xfId="0" applyFont="1" applyFill="1"/>
    <xf numFmtId="0" fontId="1" fillId="5" borderId="0" xfId="0" applyFont="1" applyFill="1"/>
    <xf numFmtId="0" fontId="2" fillId="5" borderId="0" xfId="0" applyFont="1" applyFill="1"/>
    <xf numFmtId="0" fontId="2" fillId="7" borderId="0" xfId="0" applyFont="1" applyFill="1"/>
    <xf numFmtId="0" fontId="2" fillId="2" borderId="0" xfId="0" applyFont="1" applyFill="1"/>
    <xf numFmtId="0" fontId="2" fillId="6" borderId="0" xfId="0" applyFont="1" applyFill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FF0000"/>
          <bgColor rgb="FFFFFFFF"/>
        </patternFill>
      </fill>
    </dxf>
    <dxf>
      <fill>
        <patternFill patternType="solid">
          <fgColor rgb="FFFF0000"/>
          <bgColor rgb="FFFFFFFF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  <cx:data id="1">
      <cx:numDim type="val">
        <cx:f>_xlchart.v1.3</cx:f>
      </cx:numDim>
    </cx:data>
    <cx:data id="2">
      <cx:numDim type="val">
        <cx:f>_xlchart.v1.5</cx:f>
      </cx:numDim>
    </cx:data>
    <cx:data id="3">
      <cx:numDim type="val">
        <cx:f>_xlchart.v1.7</cx:f>
      </cx:numDim>
    </cx:data>
  </cx:chartData>
  <cx:chart>
    <cx:title pos="t" align="ctr" overlay="0">
      <cx:tx>
        <cx:txData>
          <cx:v>DIAGRAMA DE DISTRIBUCIÓN DE FRECUENCIA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7F7F7F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t>DIAGRAMA DE DISTRIBUCIÓN DE FRECUENCIA</a:t>
          </a:r>
        </a:p>
      </cx:txPr>
    </cx:title>
    <cx:plotArea>
      <cx:plotAreaRegion>
        <cx:series layoutId="boxWhisker" uniqueId="{FA4E711E-4A0D-456E-83F8-F49E8A3BCE41}">
          <cx:tx>
            <cx:txData>
              <cx:f>_xlchart.v1.0</cx:f>
              <cx:v>PP 2021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EE3E440D-B5A8-4613-B491-A2F0082617E8}">
          <cx:tx>
            <cx:txData>
              <cx:f>_xlchart.v1.2</cx:f>
              <cx:v>PP 2022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1149D43D-CB12-42AE-9DD2-17ACFE9DAB64}">
          <cx:tx>
            <cx:txData>
              <cx:f>_xlchart.v1.4</cx:f>
              <cx:v>PP 2019 promedio anual diario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B14788F4-302E-45E8-B4D4-6350EA0AB300}">
          <cx:tx>
            <cx:txData>
              <cx:f>_xlchart.v1.6</cx:f>
              <cx:v>PP 2018</cx:v>
            </cx:txData>
          </cx:tx>
          <cx:dataId val="3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  <cx:legend pos="t" align="ctr" overlay="0">
      <cx:txPr>
        <a:bodyPr vertOverflow="overflow" horzOverflow="overflow" wrap="square" lIns="0" tIns="0" rIns="0" bIns="0"/>
        <a:lstStyle/>
        <a:p>
          <a:pPr algn="ctr" rtl="0">
            <a:defRPr sz="1200" b="0" i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/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0</xdr:rowOff>
    </xdr:from>
    <xdr:to>
      <xdr:col>16</xdr:col>
      <xdr:colOff>9525</xdr:colOff>
      <xdr:row>19</xdr:row>
      <xdr:rowOff>152400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BFEC8F62-907C-1465-206F-EB41D400DB6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Este gráfico no está disponible en su versión de Excel.
Si edita esta forma o guarda el libro en un formato de archivo diferente, el gráfico no se podrá usar.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BEEEE-C0DD-446B-874C-29BFB8E0233C}">
  <dimension ref="A1:K285"/>
  <sheetViews>
    <sheetView workbookViewId="0">
      <selection activeCell="C1" sqref="C1:D1048576"/>
    </sheetView>
  </sheetViews>
  <sheetFormatPr defaultRowHeight="15"/>
  <cols>
    <col min="1" max="1" width="30.28515625" customWidth="1"/>
    <col min="2" max="2" width="8.5703125" customWidth="1"/>
    <col min="10" max="10" width="9.42578125" customWidth="1"/>
  </cols>
  <sheetData>
    <row r="1" spans="1:11">
      <c r="A1" s="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s="1" t="s">
        <v>11</v>
      </c>
      <c r="B2" s="1">
        <v>702</v>
      </c>
      <c r="C2">
        <v>0.65568318963050842</v>
      </c>
      <c r="D2">
        <v>0.3967997282743454</v>
      </c>
      <c r="E2">
        <v>1.389849185943604</v>
      </c>
      <c r="F2">
        <v>0.31391613185405731</v>
      </c>
      <c r="G2" s="2">
        <v>21.922417639999999</v>
      </c>
      <c r="H2" s="2">
        <v>24.05</v>
      </c>
      <c r="I2" s="2">
        <v>5.038486958</v>
      </c>
      <c r="J2">
        <v>1.0694119929999999</v>
      </c>
      <c r="K2" s="1">
        <v>11.196206099999999</v>
      </c>
    </row>
    <row r="3" spans="1:11">
      <c r="A3" s="1" t="s">
        <v>12</v>
      </c>
      <c r="B3" s="1">
        <v>6097</v>
      </c>
      <c r="C3">
        <v>0.6281859278678894</v>
      </c>
      <c r="D3">
        <v>0.40581199526786799</v>
      </c>
      <c r="E3">
        <v>1.246600747108459</v>
      </c>
      <c r="F3">
        <v>0.2108767628669739</v>
      </c>
      <c r="G3" s="2">
        <v>20.910257340000001</v>
      </c>
      <c r="H3" s="2">
        <v>27.54</v>
      </c>
      <c r="I3" s="2">
        <v>5.0929460530000004</v>
      </c>
      <c r="J3">
        <v>1.1154214140000001</v>
      </c>
      <c r="K3" s="1">
        <v>13.4624424</v>
      </c>
    </row>
    <row r="4" spans="1:11" s="5" customFormat="1">
      <c r="A4" s="1" t="s">
        <v>13</v>
      </c>
      <c r="B4" s="1">
        <v>1501</v>
      </c>
      <c r="C4">
        <v>0.6249927282333374</v>
      </c>
      <c r="D4">
        <v>0.41276201605796808</v>
      </c>
      <c r="E4">
        <v>1.238159656524658</v>
      </c>
      <c r="F4">
        <v>0.20362856984138489</v>
      </c>
      <c r="G4" s="2">
        <v>21.710424419999999</v>
      </c>
      <c r="H4" s="2">
        <v>27.59</v>
      </c>
      <c r="I4" s="2">
        <v>3.65857017</v>
      </c>
      <c r="J4">
        <v>0.84340515699999996</v>
      </c>
      <c r="K4" s="1">
        <v>15.377500100000001</v>
      </c>
    </row>
    <row r="5" spans="1:11">
      <c r="A5" s="1" t="s">
        <v>14</v>
      </c>
      <c r="B5" s="1">
        <v>1303</v>
      </c>
      <c r="C5">
        <v>0.57120198011398315</v>
      </c>
      <c r="D5">
        <v>0.35786613821983337</v>
      </c>
      <c r="E5">
        <v>1.1965427398681641</v>
      </c>
      <c r="F5">
        <v>0.18429303169250491</v>
      </c>
      <c r="G5" s="2">
        <v>21.029449459999999</v>
      </c>
      <c r="H5" s="2">
        <v>28.49</v>
      </c>
      <c r="I5" s="2">
        <v>5.0370230669999998</v>
      </c>
      <c r="J5">
        <v>1.120796025</v>
      </c>
      <c r="K5" s="1">
        <v>13.404453800000001</v>
      </c>
    </row>
    <row r="6" spans="1:11">
      <c r="A6" s="1" t="s">
        <v>15</v>
      </c>
      <c r="B6" s="1">
        <v>1414</v>
      </c>
      <c r="C6">
        <v>0.56849643588066101</v>
      </c>
      <c r="D6">
        <v>0.34479844570159912</v>
      </c>
      <c r="E6">
        <v>1.260258674621582</v>
      </c>
      <c r="F6">
        <v>0.21985428780317309</v>
      </c>
      <c r="G6" s="2">
        <v>20.845151900000001</v>
      </c>
      <c r="H6" s="2">
        <v>27.63</v>
      </c>
      <c r="I6" s="2">
        <v>3.8213818069999999</v>
      </c>
      <c r="J6">
        <v>1.1502933500000001</v>
      </c>
      <c r="K6" s="1">
        <v>13.3377914</v>
      </c>
    </row>
    <row r="7" spans="1:11">
      <c r="A7" s="1" t="s">
        <v>16</v>
      </c>
      <c r="B7" s="1">
        <v>724</v>
      </c>
      <c r="C7">
        <v>0.55916264653205872</v>
      </c>
      <c r="D7">
        <v>0.38343837857246399</v>
      </c>
      <c r="E7">
        <v>1.1517084836959841</v>
      </c>
      <c r="F7">
        <v>0.20731476694345469</v>
      </c>
      <c r="G7" s="2">
        <v>20.994663240000001</v>
      </c>
      <c r="H7" s="2">
        <v>27.11</v>
      </c>
      <c r="I7" s="2">
        <v>4.9062690729999998</v>
      </c>
      <c r="J7">
        <v>1.015256524</v>
      </c>
      <c r="K7" s="1">
        <v>15.511358299999999</v>
      </c>
    </row>
    <row r="8" spans="1:11">
      <c r="A8" s="1" t="s">
        <v>17</v>
      </c>
      <c r="B8" s="1">
        <v>7089</v>
      </c>
      <c r="C8">
        <v>0.55703803896903992</v>
      </c>
      <c r="D8">
        <v>0.34876455366611481</v>
      </c>
      <c r="E8">
        <v>1.207213222980499</v>
      </c>
      <c r="F8">
        <v>0.21092899143695831</v>
      </c>
      <c r="G8" s="2">
        <v>21.361534120000002</v>
      </c>
      <c r="H8" s="2">
        <v>27.24</v>
      </c>
      <c r="I8" s="2">
        <v>4.3961644169999996</v>
      </c>
      <c r="J8">
        <v>0.63459098300000005</v>
      </c>
      <c r="K8" s="1">
        <v>14.379206699999999</v>
      </c>
    </row>
    <row r="9" spans="1:11">
      <c r="A9" s="1" t="s">
        <v>18</v>
      </c>
      <c r="B9" s="1">
        <v>704</v>
      </c>
      <c r="C9">
        <v>0.51543384790420532</v>
      </c>
      <c r="D9">
        <v>0.3204592764377594</v>
      </c>
      <c r="E9">
        <v>1.165683388710022</v>
      </c>
      <c r="F9">
        <v>0.17821234464645391</v>
      </c>
      <c r="G9" s="2">
        <v>21.7472353</v>
      </c>
      <c r="H9" s="2">
        <v>28.87</v>
      </c>
      <c r="I9" s="2">
        <v>4.9940087799999997</v>
      </c>
      <c r="J9">
        <v>0.99144336600000005</v>
      </c>
      <c r="K9" s="1">
        <v>13.8969746</v>
      </c>
    </row>
    <row r="10" spans="1:11">
      <c r="A10" s="1" t="s">
        <v>19</v>
      </c>
      <c r="B10" s="1">
        <v>1621</v>
      </c>
      <c r="C10">
        <v>0.51483529806137085</v>
      </c>
      <c r="D10">
        <v>0.28424072265625</v>
      </c>
      <c r="E10">
        <v>1.1912567615509031</v>
      </c>
      <c r="F10">
        <v>0.22004258632659909</v>
      </c>
      <c r="G10" s="2">
        <v>21.659360889999999</v>
      </c>
      <c r="H10" s="2">
        <v>26.78</v>
      </c>
      <c r="I10" s="2">
        <v>5.4498634340000001</v>
      </c>
      <c r="J10">
        <v>1.592910528</v>
      </c>
      <c r="K10" s="1">
        <v>11.400214200000001</v>
      </c>
    </row>
    <row r="11" spans="1:11">
      <c r="A11" s="1" t="s">
        <v>20</v>
      </c>
      <c r="B11" s="1">
        <v>515</v>
      </c>
      <c r="C11">
        <v>0.49580630660057068</v>
      </c>
      <c r="D11">
        <v>0.31012323498725891</v>
      </c>
      <c r="E11">
        <v>1.1635774374008181</v>
      </c>
      <c r="F11">
        <v>0.18177573382854459</v>
      </c>
      <c r="G11" s="2">
        <v>21.88193893</v>
      </c>
      <c r="H11" s="2">
        <v>28.85</v>
      </c>
      <c r="I11" s="2">
        <v>5.0478119850000001</v>
      </c>
      <c r="J11">
        <v>1.227226734</v>
      </c>
      <c r="K11" s="1">
        <v>14.971211</v>
      </c>
    </row>
    <row r="12" spans="1:11">
      <c r="A12" s="1" t="s">
        <v>21</v>
      </c>
      <c r="B12" s="1">
        <v>805</v>
      </c>
      <c r="C12">
        <v>0.48371228575706482</v>
      </c>
      <c r="D12">
        <v>0.30563938617706299</v>
      </c>
      <c r="E12">
        <v>1.1018800139427189</v>
      </c>
      <c r="F12">
        <v>0.15717366337776181</v>
      </c>
      <c r="G12" s="2">
        <v>20.439019200000001</v>
      </c>
      <c r="H12" s="2">
        <v>25.12</v>
      </c>
      <c r="I12" s="2">
        <v>4.203016281</v>
      </c>
      <c r="J12">
        <v>2.2945698499999998</v>
      </c>
      <c r="K12" s="1">
        <v>13.6901884</v>
      </c>
    </row>
    <row r="13" spans="1:11" s="5" customFormat="1">
      <c r="A13" s="1" t="s">
        <v>22</v>
      </c>
      <c r="B13" s="1">
        <v>804</v>
      </c>
      <c r="C13">
        <v>0.48275299370288849</v>
      </c>
      <c r="D13">
        <v>0.25589379668235779</v>
      </c>
      <c r="E13">
        <v>1.202607154846191</v>
      </c>
      <c r="F13">
        <v>0.22838346660137179</v>
      </c>
      <c r="G13" s="2">
        <v>20.261527059999999</v>
      </c>
      <c r="H13" s="2">
        <v>24.23</v>
      </c>
      <c r="I13" s="2">
        <v>3.7834894659999998</v>
      </c>
      <c r="J13">
        <v>2.3834906820000001</v>
      </c>
      <c r="K13" s="1">
        <v>12.1261864</v>
      </c>
    </row>
    <row r="14" spans="1:11">
      <c r="A14" s="1" t="s">
        <v>23</v>
      </c>
      <c r="B14" s="1">
        <v>1413</v>
      </c>
      <c r="C14">
        <v>0.46791839599609381</v>
      </c>
      <c r="D14">
        <v>0.26085895299911499</v>
      </c>
      <c r="E14">
        <v>1.1519836187362671</v>
      </c>
      <c r="F14">
        <v>0.16722528636455539</v>
      </c>
      <c r="G14" s="2">
        <v>20.859436039999999</v>
      </c>
      <c r="H14" s="2">
        <v>27.55</v>
      </c>
      <c r="I14" s="2">
        <v>4.1499633789999999</v>
      </c>
      <c r="J14">
        <v>1.2917346949999999</v>
      </c>
      <c r="K14" s="1">
        <v>14.506656599999999</v>
      </c>
    </row>
    <row r="15" spans="1:11">
      <c r="A15" s="1" t="s">
        <v>24</v>
      </c>
      <c r="B15" s="1">
        <v>1412</v>
      </c>
      <c r="C15">
        <v>0.46040195226669312</v>
      </c>
      <c r="D15">
        <v>0.27147297561168671</v>
      </c>
      <c r="E15">
        <v>1.1452304124832151</v>
      </c>
      <c r="F15">
        <v>0.18329862505197531</v>
      </c>
      <c r="G15" s="2">
        <v>19.264616010000001</v>
      </c>
      <c r="H15" s="2">
        <v>26.22</v>
      </c>
      <c r="I15" s="2">
        <v>4.4402856829999999</v>
      </c>
      <c r="J15">
        <v>1.886486769</v>
      </c>
      <c r="K15" s="1">
        <v>14.5712891</v>
      </c>
    </row>
    <row r="16" spans="1:11">
      <c r="A16" s="1" t="s">
        <v>25</v>
      </c>
      <c r="B16" s="1">
        <v>723</v>
      </c>
      <c r="C16">
        <v>0.45444685220718378</v>
      </c>
      <c r="D16">
        <v>0.29952859878540039</v>
      </c>
      <c r="E16">
        <v>1.0882276296615601</v>
      </c>
      <c r="F16">
        <v>0.1320180743932724</v>
      </c>
      <c r="G16" s="2">
        <v>20.683604240000001</v>
      </c>
      <c r="H16" s="2">
        <v>31.21</v>
      </c>
      <c r="I16" s="2">
        <v>5.1600952150000001</v>
      </c>
      <c r="J16">
        <v>1.0324662330000001</v>
      </c>
      <c r="K16" s="1">
        <v>15.081771399999999</v>
      </c>
    </row>
    <row r="17" spans="1:11">
      <c r="A17" s="1" t="s">
        <v>26</v>
      </c>
      <c r="B17" s="1">
        <v>701</v>
      </c>
      <c r="C17">
        <v>0.44755406677722931</v>
      </c>
      <c r="D17">
        <v>0.26966863870620728</v>
      </c>
      <c r="E17">
        <v>1.1203962564468379</v>
      </c>
      <c r="F17">
        <v>0.1655459925532341</v>
      </c>
      <c r="G17" s="2">
        <v>21.970066070000001</v>
      </c>
      <c r="H17" s="2">
        <v>27.36</v>
      </c>
      <c r="I17" s="2">
        <v>5.0675015449999998</v>
      </c>
      <c r="J17">
        <v>1.26750505</v>
      </c>
      <c r="K17" s="1">
        <v>13.110424999999999</v>
      </c>
    </row>
    <row r="18" spans="1:11">
      <c r="A18" s="1" t="s">
        <v>27</v>
      </c>
      <c r="B18" s="1">
        <v>1311</v>
      </c>
      <c r="C18">
        <v>0.43736352026462549</v>
      </c>
      <c r="D18">
        <v>0.26240701973438257</v>
      </c>
      <c r="E18">
        <v>1.0539900064468379</v>
      </c>
      <c r="F18">
        <v>0.1029287241399288</v>
      </c>
      <c r="G18" s="2">
        <v>20.78767586</v>
      </c>
      <c r="H18" s="2">
        <v>31.67</v>
      </c>
      <c r="I18" s="2">
        <v>4.6460075380000001</v>
      </c>
      <c r="J18">
        <v>1.3015497920000001</v>
      </c>
      <c r="K18" s="1">
        <v>14.354108800000001</v>
      </c>
    </row>
    <row r="19" spans="1:11">
      <c r="A19" s="1" t="s">
        <v>28</v>
      </c>
      <c r="B19" s="1">
        <v>718</v>
      </c>
      <c r="C19">
        <v>0.42888356745243073</v>
      </c>
      <c r="D19">
        <v>0.27157661318778992</v>
      </c>
      <c r="E19">
        <v>1.0618604421615601</v>
      </c>
      <c r="F19">
        <v>0.1131643056869507</v>
      </c>
      <c r="G19" s="2">
        <v>20.941233629999999</v>
      </c>
      <c r="H19" s="2">
        <v>30.37</v>
      </c>
      <c r="I19" s="2">
        <v>5.083075762</v>
      </c>
      <c r="J19">
        <v>1.0124881859999999</v>
      </c>
      <c r="K19" s="1">
        <v>14.628463699999999</v>
      </c>
    </row>
    <row r="20" spans="1:11">
      <c r="A20" s="4" t="s">
        <v>29</v>
      </c>
      <c r="B20" s="4">
        <v>7085</v>
      </c>
      <c r="C20" s="5">
        <v>0.42694371938705439</v>
      </c>
      <c r="D20" s="5">
        <v>0.25578084588050842</v>
      </c>
      <c r="E20" s="5">
        <v>1.1401170492172239</v>
      </c>
      <c r="F20" s="5">
        <v>0.1708094924688339</v>
      </c>
      <c r="G20" s="6"/>
      <c r="H20" s="7"/>
      <c r="I20" s="2"/>
      <c r="J20" s="5"/>
      <c r="K20" s="4"/>
    </row>
    <row r="21" spans="1:11">
      <c r="A21" s="1" t="s">
        <v>30</v>
      </c>
      <c r="B21" s="1">
        <v>1411</v>
      </c>
      <c r="C21">
        <v>0.42616215348243708</v>
      </c>
      <c r="D21">
        <v>0.2371871471405029</v>
      </c>
      <c r="E21">
        <v>1.196783065795898</v>
      </c>
      <c r="F21">
        <v>0.20347452163696289</v>
      </c>
      <c r="G21" s="2">
        <v>19.043774599999999</v>
      </c>
      <c r="H21" s="2">
        <v>25.58</v>
      </c>
      <c r="I21" s="2">
        <v>4.3444085120000002</v>
      </c>
      <c r="J21">
        <v>1.8144428130000001</v>
      </c>
      <c r="K21" s="1">
        <v>14.1076674</v>
      </c>
    </row>
    <row r="22" spans="1:11">
      <c r="A22" s="1" t="s">
        <v>31</v>
      </c>
      <c r="B22" s="1">
        <v>510</v>
      </c>
      <c r="C22">
        <v>0.42419826984405518</v>
      </c>
      <c r="D22">
        <v>0.2387257590889931</v>
      </c>
      <c r="E22">
        <v>1.133350610733032</v>
      </c>
      <c r="F22">
        <v>0.13696346431970599</v>
      </c>
      <c r="G22" s="2">
        <v>21.931943889999999</v>
      </c>
      <c r="H22" s="2">
        <v>28.69</v>
      </c>
      <c r="I22" s="2">
        <v>4.8396015170000002</v>
      </c>
      <c r="J22">
        <v>1.475700617</v>
      </c>
      <c r="K22" s="1">
        <v>12.695640600000001</v>
      </c>
    </row>
    <row r="23" spans="1:11">
      <c r="A23" s="1" t="s">
        <v>32</v>
      </c>
      <c r="B23" s="1">
        <v>717</v>
      </c>
      <c r="C23">
        <v>0.42062669992446899</v>
      </c>
      <c r="D23">
        <v>0.25465303659439092</v>
      </c>
      <c r="E23">
        <v>1.103669404983521</v>
      </c>
      <c r="F23">
        <v>0.1521282643079758</v>
      </c>
      <c r="G23" s="2">
        <v>21.27739716</v>
      </c>
      <c r="H23" s="2">
        <v>30.61</v>
      </c>
      <c r="I23" s="2">
        <v>5.0373785499999997</v>
      </c>
      <c r="J23">
        <v>0.99854969999999998</v>
      </c>
      <c r="K23" s="1">
        <v>13.196271899999999</v>
      </c>
    </row>
    <row r="24" spans="1:11">
      <c r="A24" s="1" t="s">
        <v>33</v>
      </c>
      <c r="B24" s="1">
        <v>1609</v>
      </c>
      <c r="C24">
        <v>0.41678297519683838</v>
      </c>
      <c r="D24">
        <v>0.26594629883766169</v>
      </c>
      <c r="E24">
        <v>1.073755741119385</v>
      </c>
      <c r="F24">
        <v>0.1314012408256531</v>
      </c>
      <c r="G24" s="2">
        <v>21.608392720000001</v>
      </c>
      <c r="H24" s="2">
        <v>28.5</v>
      </c>
      <c r="I24" s="2">
        <v>4.2180848119999999</v>
      </c>
      <c r="J24">
        <v>0.66379404099999995</v>
      </c>
      <c r="K24" s="1">
        <v>15.729771100000001</v>
      </c>
    </row>
    <row r="25" spans="1:11">
      <c r="A25" s="1" t="s">
        <v>34</v>
      </c>
      <c r="B25" s="1">
        <v>903</v>
      </c>
      <c r="C25">
        <v>0.40650838613510132</v>
      </c>
      <c r="D25">
        <v>0.26052203774452209</v>
      </c>
      <c r="E25">
        <v>1.0682880282402041</v>
      </c>
      <c r="F25">
        <v>0.12588950991630549</v>
      </c>
      <c r="G25" s="2">
        <v>19.466101649999999</v>
      </c>
      <c r="H25" s="2">
        <v>31.99</v>
      </c>
      <c r="I25" s="2">
        <v>4.5367641450000002</v>
      </c>
      <c r="J25">
        <v>2.3114771840000001</v>
      </c>
      <c r="K25" s="1">
        <v>13.912337300000001</v>
      </c>
    </row>
    <row r="26" spans="1:11">
      <c r="A26" s="1" t="s">
        <v>35</v>
      </c>
      <c r="B26" s="1">
        <v>705</v>
      </c>
      <c r="C26">
        <v>0.40456858277320862</v>
      </c>
      <c r="D26">
        <v>0.24488627910614011</v>
      </c>
      <c r="E26">
        <v>1.0781611800193791</v>
      </c>
      <c r="F26">
        <v>0.1175258010625839</v>
      </c>
      <c r="G26" s="2">
        <v>21.658640859999998</v>
      </c>
      <c r="H26" s="2">
        <v>29.15</v>
      </c>
      <c r="I26" s="2">
        <v>4.9765586849999996</v>
      </c>
      <c r="J26">
        <v>0.98352017999999997</v>
      </c>
      <c r="K26" s="1">
        <v>11.944892899999999</v>
      </c>
    </row>
    <row r="27" spans="1:11">
      <c r="A27" s="1" t="s">
        <v>36</v>
      </c>
      <c r="B27" s="1">
        <v>722</v>
      </c>
      <c r="C27">
        <v>0.40254971385002142</v>
      </c>
      <c r="D27">
        <v>0.25540956854820251</v>
      </c>
      <c r="E27">
        <v>1.082618236541748</v>
      </c>
      <c r="F27">
        <v>0.1168308779597282</v>
      </c>
      <c r="G27" s="2">
        <v>20.42103767</v>
      </c>
      <c r="H27" s="2">
        <v>27.03</v>
      </c>
      <c r="I27" s="2">
        <v>5.4388353819999997</v>
      </c>
      <c r="J27">
        <v>1.1035327909999999</v>
      </c>
      <c r="K27" s="1">
        <v>14.6891365</v>
      </c>
    </row>
    <row r="28" spans="1:11">
      <c r="A28" s="1" t="s">
        <v>37</v>
      </c>
      <c r="B28" s="1">
        <v>1506</v>
      </c>
      <c r="C28">
        <v>0.39622540771961212</v>
      </c>
      <c r="D28">
        <v>0.22457751631736761</v>
      </c>
      <c r="E28">
        <v>1.1384140253067021</v>
      </c>
      <c r="F28">
        <v>0.13739261031150821</v>
      </c>
      <c r="G28" s="2">
        <v>21.723872180000001</v>
      </c>
      <c r="H28" s="2">
        <v>32.700000000000003</v>
      </c>
      <c r="I28" s="2">
        <v>3.6111949679999999</v>
      </c>
      <c r="J28">
        <v>1.1407135129999999</v>
      </c>
      <c r="K28" s="1">
        <v>14.7888699</v>
      </c>
    </row>
    <row r="29" spans="1:11">
      <c r="A29" s="1" t="s">
        <v>38</v>
      </c>
      <c r="B29" s="1">
        <v>1618</v>
      </c>
      <c r="C29">
        <v>0.39501219987869263</v>
      </c>
      <c r="D29">
        <v>0.2350850626826286</v>
      </c>
      <c r="E29">
        <v>1.074922442436218</v>
      </c>
      <c r="F29">
        <v>9.8811842501163483E-2</v>
      </c>
      <c r="G29" s="2">
        <v>21.5155201</v>
      </c>
      <c r="H29" s="2">
        <v>31.06</v>
      </c>
      <c r="I29" s="2">
        <v>4.1118121150000002</v>
      </c>
      <c r="J29">
        <v>1.343475819</v>
      </c>
      <c r="K29" s="1">
        <v>13.427447300000001</v>
      </c>
    </row>
    <row r="30" spans="1:11">
      <c r="A30" s="1" t="s">
        <v>39</v>
      </c>
      <c r="B30" s="1">
        <v>1417</v>
      </c>
      <c r="C30">
        <v>0.39083915948867798</v>
      </c>
      <c r="D30">
        <v>0.19962962716817861</v>
      </c>
      <c r="E30">
        <v>1.179827094078064</v>
      </c>
      <c r="F30">
        <v>0.19741338491439819</v>
      </c>
      <c r="G30" s="2">
        <v>20.710050580000001</v>
      </c>
      <c r="H30" s="2">
        <v>27.63</v>
      </c>
      <c r="I30" s="2">
        <v>3.4721202849999999</v>
      </c>
      <c r="J30">
        <v>1.300273657</v>
      </c>
      <c r="K30" s="1">
        <v>14.6393909</v>
      </c>
    </row>
    <row r="31" spans="1:11">
      <c r="A31" s="1" t="s">
        <v>40</v>
      </c>
      <c r="B31" s="1">
        <v>1406</v>
      </c>
      <c r="C31">
        <v>0.39073270559310908</v>
      </c>
      <c r="D31">
        <v>0.22400189936161041</v>
      </c>
      <c r="E31">
        <v>1.080608606338501</v>
      </c>
      <c r="F31">
        <v>0.1165895015001297</v>
      </c>
      <c r="G31" s="2">
        <v>20.528184889999999</v>
      </c>
      <c r="H31" s="2">
        <v>28.06</v>
      </c>
      <c r="I31" s="2">
        <v>3.8925499920000002</v>
      </c>
      <c r="J31">
        <v>1.5329533820000001</v>
      </c>
      <c r="K31" s="1">
        <v>14.545560800000001</v>
      </c>
    </row>
    <row r="32" spans="1:11">
      <c r="A32" s="1" t="s">
        <v>41</v>
      </c>
      <c r="B32" s="1">
        <v>7098</v>
      </c>
      <c r="C32">
        <v>0.39041456580162048</v>
      </c>
      <c r="D32">
        <v>0.22375538945198059</v>
      </c>
      <c r="E32">
        <v>1.0912895202636721</v>
      </c>
      <c r="F32">
        <v>0.11999998241662981</v>
      </c>
      <c r="G32" s="2">
        <v>21.226057050000001</v>
      </c>
      <c r="H32" s="2">
        <v>32.520000000000003</v>
      </c>
      <c r="I32" s="2">
        <v>3.9965751169999999</v>
      </c>
      <c r="J32">
        <v>1.328157783</v>
      </c>
      <c r="K32" s="1">
        <v>14.8294792</v>
      </c>
    </row>
    <row r="33" spans="1:11">
      <c r="A33" s="1" t="s">
        <v>42</v>
      </c>
      <c r="B33" s="1">
        <v>719</v>
      </c>
      <c r="C33">
        <v>0.38814319670200348</v>
      </c>
      <c r="D33">
        <v>0.24191706627607351</v>
      </c>
      <c r="E33">
        <v>1.075441360473633</v>
      </c>
      <c r="F33">
        <v>0.11258756369352339</v>
      </c>
      <c r="G33" s="2">
        <v>20.80448341</v>
      </c>
      <c r="H33" s="2">
        <v>30.52</v>
      </c>
      <c r="I33" s="2">
        <v>5.1516008380000002</v>
      </c>
      <c r="J33">
        <v>1.0365201230000001</v>
      </c>
      <c r="K33" s="1">
        <v>14.5952153</v>
      </c>
    </row>
    <row r="34" spans="1:11">
      <c r="A34" s="1" t="s">
        <v>43</v>
      </c>
      <c r="B34" s="1">
        <v>720</v>
      </c>
      <c r="C34">
        <v>0.38631419837474817</v>
      </c>
      <c r="D34">
        <v>0.24540212750434881</v>
      </c>
      <c r="E34">
        <v>1.061357259750366</v>
      </c>
      <c r="F34">
        <v>0.11719129234552381</v>
      </c>
      <c r="G34" s="2">
        <v>20.1642437</v>
      </c>
      <c r="H34" s="2">
        <v>28.75</v>
      </c>
      <c r="I34" s="2">
        <v>5.5908639429999996</v>
      </c>
      <c r="J34">
        <v>1.1075268979999999</v>
      </c>
      <c r="K34" s="1">
        <v>14.5890188</v>
      </c>
    </row>
    <row r="35" spans="1:11">
      <c r="A35" s="1" t="s">
        <v>44</v>
      </c>
      <c r="B35" s="1">
        <v>707</v>
      </c>
      <c r="C35">
        <v>0.3823295533657074</v>
      </c>
      <c r="D35">
        <v>0.23091025650501251</v>
      </c>
      <c r="E35">
        <v>1.087552666664124</v>
      </c>
      <c r="F35">
        <v>0.1221552230417728</v>
      </c>
      <c r="G35" s="2">
        <v>21.80795002</v>
      </c>
      <c r="H35" s="2">
        <v>28.52</v>
      </c>
      <c r="I35" s="2">
        <v>4.9397110939999997</v>
      </c>
      <c r="J35">
        <v>1.0228151080000001</v>
      </c>
      <c r="K35" s="1">
        <v>12.9179397</v>
      </c>
    </row>
    <row r="36" spans="1:11">
      <c r="A36" s="1" t="s">
        <v>45</v>
      </c>
      <c r="B36" s="1">
        <v>417</v>
      </c>
      <c r="C36">
        <v>0.38059994578361511</v>
      </c>
      <c r="D36">
        <v>0.23616825044155121</v>
      </c>
      <c r="E36">
        <v>1.13217556476593</v>
      </c>
      <c r="F36">
        <v>0.18132077902555471</v>
      </c>
      <c r="G36" s="2">
        <v>21.780353550000001</v>
      </c>
      <c r="H36" s="2">
        <v>27.56</v>
      </c>
      <c r="I36" s="2">
        <v>5.4603419300000002</v>
      </c>
      <c r="J36">
        <v>1.39909035</v>
      </c>
      <c r="K36" s="1">
        <v>15.065187</v>
      </c>
    </row>
    <row r="37" spans="1:11">
      <c r="A37" s="1" t="s">
        <v>46</v>
      </c>
      <c r="B37" s="1">
        <v>314</v>
      </c>
      <c r="C37">
        <v>0.3805069774389267</v>
      </c>
      <c r="D37">
        <v>0.246030293405056</v>
      </c>
      <c r="E37">
        <v>1.0537765026092529</v>
      </c>
      <c r="F37">
        <v>0.1056225597858429</v>
      </c>
      <c r="G37" s="2">
        <v>21.08740997</v>
      </c>
      <c r="H37" s="2">
        <v>26.21</v>
      </c>
      <c r="I37" s="2">
        <v>4.6623172759999996</v>
      </c>
      <c r="J37">
        <v>2.0658321380000002</v>
      </c>
      <c r="K37" s="1">
        <v>14.521262200000001</v>
      </c>
    </row>
    <row r="38" spans="1:11">
      <c r="A38" s="1" t="s">
        <v>47</v>
      </c>
      <c r="B38" s="1">
        <v>1213</v>
      </c>
      <c r="C38">
        <v>0.37805385887622828</v>
      </c>
      <c r="D38">
        <v>0.21833682060241699</v>
      </c>
      <c r="E38">
        <v>1.0632292628288269</v>
      </c>
      <c r="F38">
        <v>8.3339240401983261E-2</v>
      </c>
      <c r="G38" s="2">
        <v>21.23810387</v>
      </c>
      <c r="H38" s="2">
        <v>31.49</v>
      </c>
      <c r="I38" s="2">
        <v>4.9955244060000004</v>
      </c>
      <c r="J38">
        <v>1.083225608</v>
      </c>
      <c r="K38" s="1">
        <v>14.6878662</v>
      </c>
    </row>
    <row r="39" spans="1:11">
      <c r="A39" s="1" t="s">
        <v>48</v>
      </c>
      <c r="B39" s="1">
        <v>1416</v>
      </c>
      <c r="C39">
        <v>0.3768480122089386</v>
      </c>
      <c r="D39">
        <v>0.21418525278568271</v>
      </c>
      <c r="E39">
        <v>1.077035188674927</v>
      </c>
      <c r="F39">
        <v>0.1114538908004761</v>
      </c>
      <c r="G39" s="2">
        <v>20.844383239999999</v>
      </c>
      <c r="H39" s="2">
        <v>28.76</v>
      </c>
      <c r="I39" s="2">
        <v>3.3393538</v>
      </c>
      <c r="J39">
        <v>1.1536894440000001</v>
      </c>
      <c r="K39" s="1">
        <v>14.919755</v>
      </c>
    </row>
    <row r="40" spans="1:11">
      <c r="A40" s="1" t="s">
        <v>49</v>
      </c>
      <c r="B40" s="1">
        <v>1020</v>
      </c>
      <c r="C40">
        <v>0.37505444884300232</v>
      </c>
      <c r="D40">
        <v>0.19723519682884219</v>
      </c>
      <c r="E40">
        <v>1.1248079538345339</v>
      </c>
      <c r="F40">
        <v>0.16443921625614169</v>
      </c>
      <c r="G40" s="2">
        <v>21.308251380000002</v>
      </c>
      <c r="H40" s="2">
        <v>26.37</v>
      </c>
      <c r="I40" s="2">
        <v>4.9469995500000001</v>
      </c>
      <c r="J40">
        <v>1.8096551299999999</v>
      </c>
      <c r="K40" s="1">
        <v>13.050787</v>
      </c>
    </row>
    <row r="41" spans="1:11">
      <c r="A41" s="1" t="s">
        <v>50</v>
      </c>
      <c r="B41" s="1">
        <v>1106</v>
      </c>
      <c r="C41">
        <v>0.37423312664031982</v>
      </c>
      <c r="D41">
        <v>0.22936452925205231</v>
      </c>
      <c r="E41">
        <v>1.098052978515625</v>
      </c>
      <c r="F41">
        <v>0.10987865924835211</v>
      </c>
      <c r="G41" s="2">
        <v>21.953351019999999</v>
      </c>
      <c r="H41" s="2">
        <v>31.12</v>
      </c>
      <c r="I41" s="2">
        <v>4.9619393350000003</v>
      </c>
      <c r="J41">
        <v>1.4205734729999999</v>
      </c>
      <c r="K41" s="1">
        <v>12.808712999999999</v>
      </c>
    </row>
    <row r="42" spans="1:11">
      <c r="A42" s="1" t="s">
        <v>51</v>
      </c>
      <c r="B42" s="1">
        <v>1312</v>
      </c>
      <c r="C42">
        <v>0.37072128057479858</v>
      </c>
      <c r="D42">
        <v>0.2350745499134064</v>
      </c>
      <c r="E42">
        <v>1.033633232116699</v>
      </c>
      <c r="F42">
        <v>7.5252272188663483E-2</v>
      </c>
      <c r="G42" s="2">
        <v>20.698709489999999</v>
      </c>
      <c r="H42" s="2">
        <v>30.09</v>
      </c>
      <c r="I42" s="2">
        <v>4.4149308200000004</v>
      </c>
      <c r="J42">
        <v>1.302484035</v>
      </c>
      <c r="K42" s="1">
        <v>15.2091932</v>
      </c>
    </row>
    <row r="43" spans="1:11">
      <c r="A43" s="1" t="s">
        <v>52</v>
      </c>
      <c r="B43" s="1">
        <v>1415</v>
      </c>
      <c r="C43">
        <v>0.3650992214679718</v>
      </c>
      <c r="D43">
        <v>0.19734986126422879</v>
      </c>
      <c r="E43">
        <v>1.1663210988044741</v>
      </c>
      <c r="F43">
        <v>0.1721164137125015</v>
      </c>
      <c r="G43" s="2">
        <v>20.842685700000001</v>
      </c>
      <c r="H43" s="2">
        <v>27.37</v>
      </c>
      <c r="I43" s="2">
        <v>3.5436289310000002</v>
      </c>
      <c r="J43">
        <v>1.1136020419999999</v>
      </c>
      <c r="K43" s="1">
        <v>14.539814</v>
      </c>
    </row>
    <row r="44" spans="1:11">
      <c r="A44" s="1" t="s">
        <v>53</v>
      </c>
      <c r="B44" s="1">
        <v>708</v>
      </c>
      <c r="C44">
        <v>0.36334449052810669</v>
      </c>
      <c r="D44">
        <v>0.2234193682670593</v>
      </c>
      <c r="E44">
        <v>1.0500771403312681</v>
      </c>
      <c r="F44">
        <v>9.3034736812114716E-2</v>
      </c>
      <c r="G44" s="2">
        <v>21.810457230000001</v>
      </c>
      <c r="H44" s="2">
        <v>27.67</v>
      </c>
      <c r="I44" s="2">
        <v>4.9315767289999997</v>
      </c>
      <c r="J44">
        <v>1.0490964650000001</v>
      </c>
      <c r="K44" s="1">
        <v>12.980689999999999</v>
      </c>
    </row>
    <row r="45" spans="1:11">
      <c r="A45" s="1" t="s">
        <v>54</v>
      </c>
      <c r="B45" s="1">
        <v>1101</v>
      </c>
      <c r="C45">
        <v>0.36296480894088751</v>
      </c>
      <c r="D45">
        <v>0.2052266746759415</v>
      </c>
      <c r="E45">
        <v>1.0864278078079219</v>
      </c>
      <c r="F45">
        <v>0.13320000469684601</v>
      </c>
      <c r="G45" s="2">
        <v>21.999055859999999</v>
      </c>
      <c r="H45" s="2">
        <v>30.11</v>
      </c>
      <c r="I45" s="2">
        <v>5.0702791210000004</v>
      </c>
      <c r="J45">
        <v>1.3130126</v>
      </c>
      <c r="K45" s="1">
        <v>12.173977900000001</v>
      </c>
    </row>
    <row r="46" spans="1:11">
      <c r="A46" s="1" t="s">
        <v>55</v>
      </c>
      <c r="B46" s="1">
        <v>1611</v>
      </c>
      <c r="C46">
        <v>0.35715249180793762</v>
      </c>
      <c r="D46">
        <v>0.21040718257427221</v>
      </c>
      <c r="E46">
        <v>1.078219890594482</v>
      </c>
      <c r="F46">
        <v>0.1016042679548264</v>
      </c>
      <c r="G46" s="2">
        <v>21.475498200000001</v>
      </c>
      <c r="H46" s="2">
        <v>29.73</v>
      </c>
      <c r="I46" s="2">
        <v>4.0748100279999999</v>
      </c>
      <c r="J46">
        <v>1.047050834</v>
      </c>
      <c r="K46" s="1">
        <v>15.1298203</v>
      </c>
    </row>
    <row r="47" spans="1:11">
      <c r="A47" s="1" t="s">
        <v>56</v>
      </c>
      <c r="B47" s="1">
        <v>706</v>
      </c>
      <c r="C47">
        <v>0.35376958549022669</v>
      </c>
      <c r="D47">
        <v>0.2026363015174866</v>
      </c>
      <c r="E47">
        <v>1.0728615522384639</v>
      </c>
      <c r="F47">
        <v>0.1038894020020962</v>
      </c>
      <c r="G47" s="2">
        <v>21.760198590000002</v>
      </c>
      <c r="H47" s="2">
        <v>27.95</v>
      </c>
      <c r="I47" s="2">
        <v>4.9368133539999999</v>
      </c>
      <c r="J47">
        <v>0.99705249100000004</v>
      </c>
      <c r="K47" s="1">
        <v>14.742401600000001</v>
      </c>
    </row>
    <row r="48" spans="1:11">
      <c r="A48" s="1" t="s">
        <v>57</v>
      </c>
      <c r="B48" s="1">
        <v>1002</v>
      </c>
      <c r="C48">
        <v>0.35348790884017939</v>
      </c>
      <c r="D48">
        <v>0.20656795054674151</v>
      </c>
      <c r="E48">
        <v>1.0520316362380979</v>
      </c>
      <c r="F48">
        <v>4.1680719703435898E-2</v>
      </c>
      <c r="G48" s="2">
        <v>21.590246199999999</v>
      </c>
      <c r="H48" s="2">
        <v>30.3</v>
      </c>
      <c r="I48" s="2">
        <v>5.2653796670000004</v>
      </c>
      <c r="J48">
        <v>1.703304052</v>
      </c>
      <c r="K48" s="1">
        <v>14.8663034</v>
      </c>
    </row>
    <row r="49" spans="1:11">
      <c r="A49" s="1" t="s">
        <v>58</v>
      </c>
      <c r="B49" s="1">
        <v>1208</v>
      </c>
      <c r="C49">
        <v>0.34985169768333441</v>
      </c>
      <c r="D49">
        <v>0.20827534794807431</v>
      </c>
      <c r="E49">
        <v>1.025257289409637</v>
      </c>
      <c r="F49">
        <v>5.448383092880249E-2</v>
      </c>
      <c r="G49" s="2">
        <v>20.98761082</v>
      </c>
      <c r="H49" s="2">
        <v>31.47</v>
      </c>
      <c r="I49" s="2">
        <v>4.8595259190000002</v>
      </c>
      <c r="J49">
        <v>1.267552376</v>
      </c>
      <c r="K49" s="1">
        <v>14.177493999999999</v>
      </c>
    </row>
    <row r="50" spans="1:11">
      <c r="A50" s="1" t="s">
        <v>59</v>
      </c>
      <c r="B50" s="1">
        <v>817</v>
      </c>
      <c r="C50">
        <v>0.34882456064224238</v>
      </c>
      <c r="D50">
        <v>0.19474965333938599</v>
      </c>
      <c r="E50">
        <v>1.137794613838196</v>
      </c>
      <c r="F50">
        <v>0.18243193626403811</v>
      </c>
      <c r="G50" s="2">
        <v>17.952619550000001</v>
      </c>
      <c r="H50" s="2">
        <v>27.01</v>
      </c>
      <c r="I50" s="2">
        <v>4.6699891090000003</v>
      </c>
      <c r="J50">
        <v>2.8694059850000002</v>
      </c>
      <c r="K50" s="1">
        <v>14.093533499999999</v>
      </c>
    </row>
    <row r="51" spans="1:11">
      <c r="A51" s="1" t="s">
        <v>60</v>
      </c>
      <c r="B51" s="1">
        <v>7088</v>
      </c>
      <c r="C51">
        <v>0.34662854671478271</v>
      </c>
      <c r="D51">
        <v>0.2198549956083298</v>
      </c>
      <c r="E51">
        <v>1.0338443517684941</v>
      </c>
      <c r="F51">
        <v>5.7403143495321267E-2</v>
      </c>
      <c r="G51" s="2">
        <v>19.970063209999999</v>
      </c>
      <c r="H51" s="2">
        <v>28.38</v>
      </c>
      <c r="I51" s="2">
        <v>4.7385420800000002</v>
      </c>
      <c r="J51">
        <v>1.26341188</v>
      </c>
      <c r="K51" s="1">
        <v>14.1951818</v>
      </c>
    </row>
    <row r="52" spans="1:11">
      <c r="A52" s="1" t="s">
        <v>61</v>
      </c>
      <c r="B52" s="1">
        <v>1313</v>
      </c>
      <c r="C52">
        <v>0.34662854671478271</v>
      </c>
      <c r="D52">
        <v>0.2198549956083298</v>
      </c>
      <c r="E52">
        <v>1.0338443517684941</v>
      </c>
      <c r="F52">
        <v>5.7403143495321267E-2</v>
      </c>
      <c r="G52" s="2">
        <v>20.182763099999999</v>
      </c>
      <c r="H52" s="2">
        <v>30.41</v>
      </c>
      <c r="I52" s="2">
        <v>4.7042880059999996</v>
      </c>
      <c r="J52">
        <v>1.273580253</v>
      </c>
      <c r="K52" s="1">
        <v>14.7107353</v>
      </c>
    </row>
    <row r="53" spans="1:11">
      <c r="A53" s="1" t="s">
        <v>62</v>
      </c>
      <c r="B53" s="1">
        <v>1423</v>
      </c>
      <c r="C53">
        <v>0.34601901471614838</v>
      </c>
      <c r="D53">
        <v>0.18680413067340851</v>
      </c>
      <c r="E53">
        <v>1.0960603356361389</v>
      </c>
      <c r="F53">
        <v>0.10860242322087291</v>
      </c>
      <c r="G53" s="2">
        <v>21.474576949999999</v>
      </c>
      <c r="H53" s="2">
        <v>29.45</v>
      </c>
      <c r="I53" s="2">
        <v>3.8350235220000002</v>
      </c>
      <c r="J53">
        <v>0.93643701099999999</v>
      </c>
      <c r="K53" s="1">
        <v>14.0583429</v>
      </c>
    </row>
    <row r="54" spans="1:11">
      <c r="A54" s="1" t="s">
        <v>63</v>
      </c>
      <c r="B54" s="1">
        <v>1421</v>
      </c>
      <c r="C54">
        <v>0.34369345009326929</v>
      </c>
      <c r="D54">
        <v>0.1950880363583565</v>
      </c>
      <c r="E54">
        <v>1.0982435345649719</v>
      </c>
      <c r="F54">
        <v>0.1312348544597626</v>
      </c>
      <c r="G54" s="2">
        <v>21.499334340000001</v>
      </c>
      <c r="H54" s="2">
        <v>27.69</v>
      </c>
      <c r="I54" s="2">
        <v>2.0934946540000001</v>
      </c>
      <c r="J54">
        <v>0.95180374400000001</v>
      </c>
      <c r="K54" s="1">
        <v>14.4835811</v>
      </c>
    </row>
    <row r="55" spans="1:11">
      <c r="A55" s="1" t="s">
        <v>64</v>
      </c>
      <c r="B55" s="1">
        <v>909</v>
      </c>
      <c r="C55">
        <v>0.34276479482650762</v>
      </c>
      <c r="D55">
        <v>0.2117573469877243</v>
      </c>
      <c r="E55">
        <v>1.057548403739929</v>
      </c>
      <c r="F55">
        <v>0.1016192547976971</v>
      </c>
      <c r="G55" s="2">
        <v>20.156577110000001</v>
      </c>
      <c r="H55" s="2">
        <v>33.32</v>
      </c>
      <c r="I55" s="2">
        <v>4.5198569300000004</v>
      </c>
      <c r="J55">
        <v>2.177154303</v>
      </c>
      <c r="K55" s="1">
        <v>14.3448539</v>
      </c>
    </row>
    <row r="56" spans="1:11">
      <c r="A56" s="1" t="s">
        <v>65</v>
      </c>
      <c r="B56" s="1">
        <v>902</v>
      </c>
      <c r="C56">
        <v>0.34172292053699488</v>
      </c>
      <c r="D56">
        <v>0.19496488571166989</v>
      </c>
      <c r="E56">
        <v>1.1134064197540281</v>
      </c>
      <c r="F56">
        <v>0.1410210058093071</v>
      </c>
      <c r="G56" s="2">
        <v>18.685785289999998</v>
      </c>
      <c r="H56" s="2">
        <v>33.090000000000003</v>
      </c>
      <c r="I56" s="2">
        <v>4.5494098660000004</v>
      </c>
      <c r="J56">
        <v>2.5650260450000002</v>
      </c>
      <c r="K56" s="1">
        <v>12.692963600000001</v>
      </c>
    </row>
    <row r="57" spans="1:11">
      <c r="A57" s="1" t="s">
        <v>66</v>
      </c>
      <c r="B57" s="1">
        <v>716</v>
      </c>
      <c r="C57">
        <v>0.34067502617835999</v>
      </c>
      <c r="D57">
        <v>0.20077463984489441</v>
      </c>
      <c r="E57">
        <v>1.021490335464478</v>
      </c>
      <c r="F57">
        <v>4.74085733294487E-2</v>
      </c>
      <c r="G57" s="2">
        <v>21.37686729</v>
      </c>
      <c r="H57" s="2">
        <v>31.26</v>
      </c>
      <c r="I57" s="2">
        <v>5.0081536770000001</v>
      </c>
      <c r="J57">
        <v>0.98393803800000001</v>
      </c>
      <c r="K57" s="1">
        <v>14.7325578</v>
      </c>
    </row>
    <row r="58" spans="1:11">
      <c r="A58" s="1" t="s">
        <v>67</v>
      </c>
      <c r="B58" s="1">
        <v>406</v>
      </c>
      <c r="C58">
        <v>0.33886432647705078</v>
      </c>
      <c r="D58">
        <v>0.16319319605827329</v>
      </c>
      <c r="E58">
        <v>1.157830953598022</v>
      </c>
      <c r="F58">
        <v>0.16141848266124731</v>
      </c>
      <c r="G58" s="2">
        <v>21.808832169999999</v>
      </c>
      <c r="H58" s="2">
        <v>29.38</v>
      </c>
      <c r="I58" s="2">
        <v>5.3815817829999997</v>
      </c>
      <c r="J58">
        <v>1.419153154</v>
      </c>
      <c r="K58" s="1">
        <v>14.983161900000001</v>
      </c>
    </row>
    <row r="59" spans="1:11">
      <c r="A59" s="1" t="s">
        <v>68</v>
      </c>
      <c r="B59" s="1">
        <v>725</v>
      </c>
      <c r="C59">
        <v>0.33611941337585449</v>
      </c>
      <c r="D59">
        <v>0.20244960486888891</v>
      </c>
      <c r="E59">
        <v>1.0675233602523799</v>
      </c>
      <c r="F59">
        <v>0.125043123960495</v>
      </c>
      <c r="G59" s="2">
        <v>21.925378800000001</v>
      </c>
      <c r="H59" s="2">
        <v>28.38</v>
      </c>
      <c r="I59" s="2">
        <v>5.036001444</v>
      </c>
      <c r="J59">
        <v>1.113927245</v>
      </c>
      <c r="K59" s="1">
        <v>11.231850100000001</v>
      </c>
    </row>
    <row r="60" spans="1:11">
      <c r="A60" s="1" t="s">
        <v>69</v>
      </c>
      <c r="B60" s="1">
        <v>916</v>
      </c>
      <c r="C60">
        <v>0.33545799553394318</v>
      </c>
      <c r="D60">
        <v>0.1367454677820206</v>
      </c>
      <c r="E60">
        <v>1.2245123386383061</v>
      </c>
      <c r="F60">
        <v>0.24385946989059451</v>
      </c>
      <c r="G60" s="2">
        <v>20.439920430000001</v>
      </c>
      <c r="H60" s="2">
        <v>24.69</v>
      </c>
      <c r="I60" s="2">
        <v>4.3086392880000002</v>
      </c>
      <c r="J60">
        <v>1.7535284760000001</v>
      </c>
      <c r="K60" s="1">
        <v>13.438518999999999</v>
      </c>
    </row>
    <row r="61" spans="1:11">
      <c r="A61" s="1" t="s">
        <v>70</v>
      </c>
      <c r="B61" s="1">
        <v>915</v>
      </c>
      <c r="C61">
        <v>0.33545799553394318</v>
      </c>
      <c r="D61">
        <v>0.1367454677820206</v>
      </c>
      <c r="E61">
        <v>1.2245123386383061</v>
      </c>
      <c r="F61">
        <v>0.24385946989059451</v>
      </c>
      <c r="G61" s="2">
        <v>20.768524169999999</v>
      </c>
      <c r="H61" s="2">
        <v>22.38</v>
      </c>
      <c r="I61" s="2">
        <v>4.2058687209999999</v>
      </c>
      <c r="J61">
        <v>1.6698939799999999</v>
      </c>
      <c r="K61" s="1">
        <v>14.363391399999999</v>
      </c>
    </row>
    <row r="62" spans="1:11">
      <c r="A62" s="1" t="s">
        <v>71</v>
      </c>
      <c r="B62" s="1">
        <v>1301</v>
      </c>
      <c r="C62">
        <v>0.33496004343032842</v>
      </c>
      <c r="D62">
        <v>0.20761613547801969</v>
      </c>
      <c r="E62">
        <v>1.0095176696777339</v>
      </c>
      <c r="F62">
        <v>6.7103266716003418E-2</v>
      </c>
      <c r="G62" s="2">
        <v>21.225698470000001</v>
      </c>
      <c r="H62" s="2">
        <v>31.18</v>
      </c>
      <c r="I62" s="2">
        <v>4.9889335629999998</v>
      </c>
      <c r="J62">
        <v>1.0222930910000001</v>
      </c>
      <c r="K62" s="1">
        <v>14.8822083</v>
      </c>
    </row>
    <row r="63" spans="1:11">
      <c r="A63" s="1" t="s">
        <v>72</v>
      </c>
      <c r="B63" s="1">
        <v>1607</v>
      </c>
      <c r="C63">
        <v>0.33022381365299219</v>
      </c>
      <c r="D63">
        <v>0.1975560188293457</v>
      </c>
      <c r="E63">
        <v>1.022575378417969</v>
      </c>
      <c r="F63">
        <v>7.3949400335550308E-2</v>
      </c>
      <c r="G63" s="2">
        <v>21.64821529</v>
      </c>
      <c r="H63" s="2">
        <v>31.73</v>
      </c>
      <c r="I63" s="2">
        <v>3.7534639840000001</v>
      </c>
      <c r="J63">
        <v>1.0446342230000001</v>
      </c>
      <c r="K63" s="1">
        <v>14.6399975</v>
      </c>
    </row>
    <row r="64" spans="1:11">
      <c r="A64" s="1" t="s">
        <v>73</v>
      </c>
      <c r="B64" s="1">
        <v>1116</v>
      </c>
      <c r="C64">
        <v>0.32099679112434393</v>
      </c>
      <c r="D64">
        <v>0.1953379213809967</v>
      </c>
      <c r="E64">
        <v>1.09431004524231</v>
      </c>
      <c r="F64">
        <v>9.0135432779788971E-2</v>
      </c>
      <c r="G64" s="2">
        <v>21.87370396</v>
      </c>
      <c r="H64" s="2">
        <v>31.49</v>
      </c>
      <c r="I64" s="2">
        <v>5.0369977949999996</v>
      </c>
      <c r="J64">
        <v>1.2157199379999999</v>
      </c>
      <c r="K64" s="1">
        <v>11.7736397</v>
      </c>
    </row>
    <row r="65" spans="1:11">
      <c r="A65" s="1" t="s">
        <v>74</v>
      </c>
      <c r="B65" s="1">
        <v>1409</v>
      </c>
      <c r="C65">
        <v>0.32069237530231481</v>
      </c>
      <c r="D65">
        <v>0.16748454421758649</v>
      </c>
      <c r="E65">
        <v>1.1086833477020259</v>
      </c>
      <c r="F65">
        <v>0.14107012748718259</v>
      </c>
      <c r="G65" s="2">
        <v>19.47076225</v>
      </c>
      <c r="H65" s="2">
        <v>26.85</v>
      </c>
      <c r="I65" s="2">
        <v>4.0277853009999998</v>
      </c>
      <c r="J65">
        <v>1.7737205030000001</v>
      </c>
      <c r="K65" s="1">
        <v>14.547071499999999</v>
      </c>
    </row>
    <row r="66" spans="1:11">
      <c r="A66" s="1" t="s">
        <v>75</v>
      </c>
      <c r="B66" s="1">
        <v>1608</v>
      </c>
      <c r="C66">
        <v>0.31992265582084661</v>
      </c>
      <c r="D66">
        <v>0.18685948848724371</v>
      </c>
      <c r="E66">
        <v>1.007427573204041</v>
      </c>
      <c r="F66">
        <v>4.737422987818718E-2</v>
      </c>
      <c r="G66" s="2">
        <v>21.599651340000001</v>
      </c>
      <c r="H66" s="2">
        <v>30.52</v>
      </c>
      <c r="I66" s="2">
        <v>3.9284360409999999</v>
      </c>
      <c r="J66">
        <v>0.92503023100000004</v>
      </c>
      <c r="K66" s="1">
        <v>15.482945900000001</v>
      </c>
    </row>
    <row r="67" spans="1:11">
      <c r="A67" s="1" t="s">
        <v>76</v>
      </c>
      <c r="B67" s="1">
        <v>1422</v>
      </c>
      <c r="C67">
        <v>0.31654521822929382</v>
      </c>
      <c r="D67">
        <v>0.17712308466434479</v>
      </c>
      <c r="E67">
        <v>1.0717718005180361</v>
      </c>
      <c r="F67">
        <v>8.7320074439048767E-2</v>
      </c>
      <c r="G67" s="2">
        <v>21.503458980000001</v>
      </c>
      <c r="H67" s="2">
        <v>29.18</v>
      </c>
      <c r="I67" s="2">
        <v>2.932791591</v>
      </c>
      <c r="J67">
        <v>0.821851581</v>
      </c>
      <c r="K67" s="1">
        <v>13.2610774</v>
      </c>
    </row>
    <row r="68" spans="1:11">
      <c r="A68" s="1" t="s">
        <v>77</v>
      </c>
      <c r="B68" s="1">
        <v>1404</v>
      </c>
      <c r="C68">
        <v>0.31560051441192633</v>
      </c>
      <c r="D68">
        <v>0.18895530700683591</v>
      </c>
      <c r="E68">
        <v>1.0539811253547671</v>
      </c>
      <c r="F68">
        <v>0.1077566742897034</v>
      </c>
      <c r="G68" s="2">
        <v>21.062034610000001</v>
      </c>
      <c r="H68" s="2">
        <v>24.05</v>
      </c>
      <c r="I68" s="2">
        <v>3.882980227</v>
      </c>
      <c r="J68">
        <v>1.5290944580000001</v>
      </c>
      <c r="K68" s="1">
        <v>15.1563444</v>
      </c>
    </row>
    <row r="69" spans="1:11">
      <c r="A69" s="1" t="s">
        <v>78</v>
      </c>
      <c r="B69" s="1">
        <v>416</v>
      </c>
      <c r="C69">
        <v>0.3150392472743988</v>
      </c>
      <c r="D69">
        <v>0.21899515390396121</v>
      </c>
      <c r="E69">
        <v>1.044826984405518</v>
      </c>
      <c r="F69">
        <v>0.10978540778160099</v>
      </c>
      <c r="G69" s="2">
        <v>21.591455459999999</v>
      </c>
      <c r="H69" s="2">
        <v>26.56</v>
      </c>
      <c r="I69" s="2">
        <v>5.7850952150000001</v>
      </c>
      <c r="J69">
        <v>1.597686291</v>
      </c>
      <c r="K69" s="1">
        <v>14.3934002</v>
      </c>
    </row>
    <row r="70" spans="1:11">
      <c r="A70" s="1" t="s">
        <v>79</v>
      </c>
      <c r="B70" s="1">
        <v>1316</v>
      </c>
      <c r="C70">
        <v>0.30914671719074249</v>
      </c>
      <c r="D70">
        <v>0.202770821750164</v>
      </c>
      <c r="E70">
        <v>1.007969737052917</v>
      </c>
      <c r="F70">
        <v>4.1814059019088752E-2</v>
      </c>
      <c r="G70" s="2">
        <v>19.952247620000001</v>
      </c>
      <c r="H70" s="2">
        <v>31.44</v>
      </c>
      <c r="I70" s="2">
        <v>5.2385921480000004</v>
      </c>
      <c r="J70">
        <v>1.254614592</v>
      </c>
      <c r="K70" s="1">
        <v>15.1709247</v>
      </c>
    </row>
    <row r="71" spans="1:11">
      <c r="A71" s="1" t="s">
        <v>80</v>
      </c>
      <c r="B71" s="1">
        <v>6001</v>
      </c>
      <c r="C71">
        <v>0.30822309851646418</v>
      </c>
      <c r="D71">
        <v>0.2239694744348526</v>
      </c>
      <c r="E71">
        <v>1.0085994005203249</v>
      </c>
      <c r="F71">
        <v>9.6539266407489777E-2</v>
      </c>
      <c r="G71" s="2">
        <v>19.724060059999999</v>
      </c>
      <c r="H71" s="2">
        <v>27.51</v>
      </c>
      <c r="I71" s="2">
        <v>5.6613450050000003</v>
      </c>
      <c r="J71">
        <v>1.2377460600000001</v>
      </c>
      <c r="K71" s="1">
        <v>14.8231707</v>
      </c>
    </row>
    <row r="72" spans="1:11">
      <c r="A72" s="1" t="s">
        <v>81</v>
      </c>
      <c r="B72" s="1">
        <v>1317</v>
      </c>
      <c r="C72">
        <v>0.30822309851646418</v>
      </c>
      <c r="D72">
        <v>0.2239694744348526</v>
      </c>
      <c r="E72">
        <v>1.0085994005203249</v>
      </c>
      <c r="F72">
        <v>9.6539266407489777E-2</v>
      </c>
      <c r="G72" s="2">
        <v>19.725881579999999</v>
      </c>
      <c r="H72" s="2">
        <v>29.16</v>
      </c>
      <c r="I72" s="2">
        <v>5.7077112200000002</v>
      </c>
      <c r="J72">
        <v>1.236312866</v>
      </c>
      <c r="K72" s="1">
        <v>14.6085744</v>
      </c>
    </row>
    <row r="73" spans="1:11">
      <c r="A73" s="1" t="s">
        <v>82</v>
      </c>
      <c r="B73" s="1">
        <v>1212</v>
      </c>
      <c r="C73">
        <v>0.30645878612995148</v>
      </c>
      <c r="D73">
        <v>0.18173446506261831</v>
      </c>
      <c r="E73">
        <v>0.99703377485275269</v>
      </c>
      <c r="F73">
        <v>2.275670692324638E-2</v>
      </c>
      <c r="G73" s="2">
        <v>21.181217190000002</v>
      </c>
      <c r="H73" s="2">
        <v>32.26</v>
      </c>
      <c r="I73" s="2">
        <v>4.3734862799999998</v>
      </c>
      <c r="J73">
        <v>1.343823016</v>
      </c>
      <c r="K73" s="1">
        <v>14.8135729</v>
      </c>
    </row>
    <row r="74" spans="1:11">
      <c r="A74" s="1" t="s">
        <v>83</v>
      </c>
      <c r="B74" s="1">
        <v>715</v>
      </c>
      <c r="C74">
        <v>0.30395017564296722</v>
      </c>
      <c r="D74">
        <v>0.1873192563652992</v>
      </c>
      <c r="E74">
        <v>1.0139244794845581</v>
      </c>
      <c r="F74">
        <v>5.3504375740885728E-2</v>
      </c>
      <c r="G74" s="2">
        <v>21.53517532</v>
      </c>
      <c r="H74" s="2">
        <v>31.03</v>
      </c>
      <c r="I74" s="2">
        <v>4.9172725679999996</v>
      </c>
      <c r="J74">
        <v>0.98279309299999995</v>
      </c>
      <c r="K74" s="1">
        <v>15.276360499999999</v>
      </c>
    </row>
    <row r="75" spans="1:11">
      <c r="A75" s="1" t="s">
        <v>84</v>
      </c>
      <c r="B75" s="1">
        <v>1302</v>
      </c>
      <c r="C75">
        <v>0.30355755984783173</v>
      </c>
      <c r="D75">
        <v>0.19411879032850271</v>
      </c>
      <c r="E75">
        <v>1.01213002204895</v>
      </c>
      <c r="F75">
        <v>1.5389273874461651E-2</v>
      </c>
      <c r="G75" s="2">
        <v>20.92101955</v>
      </c>
      <c r="H75" s="2">
        <v>30.99</v>
      </c>
      <c r="I75" s="2">
        <v>5.1245818139999999</v>
      </c>
      <c r="J75">
        <v>1.044342458</v>
      </c>
      <c r="K75" s="1">
        <v>15.0891652</v>
      </c>
    </row>
    <row r="76" spans="1:11">
      <c r="A76" s="1" t="s">
        <v>85</v>
      </c>
      <c r="B76" s="1">
        <v>914</v>
      </c>
      <c r="C76">
        <v>0.30307558178901672</v>
      </c>
      <c r="D76">
        <v>0.17774949967861181</v>
      </c>
      <c r="E76">
        <v>1.083625793457031</v>
      </c>
      <c r="F76">
        <v>0.11682012677192689</v>
      </c>
      <c r="G76" s="2">
        <v>21.008212090000001</v>
      </c>
      <c r="H76" s="2">
        <v>25.32</v>
      </c>
      <c r="I76" s="2">
        <v>4.5506489280000002</v>
      </c>
      <c r="J76">
        <v>1.830628514</v>
      </c>
      <c r="K76" s="1">
        <v>15.0877666</v>
      </c>
    </row>
    <row r="77" spans="1:11" s="5" customFormat="1">
      <c r="A77" s="1" t="s">
        <v>86</v>
      </c>
      <c r="B77" s="1">
        <v>512</v>
      </c>
      <c r="C77">
        <v>0.30038124322891241</v>
      </c>
      <c r="D77">
        <v>0.18311338126659391</v>
      </c>
      <c r="E77">
        <v>1.0435853004455571</v>
      </c>
      <c r="F77">
        <v>0.10062861442565919</v>
      </c>
      <c r="G77" s="2">
        <v>21.885412219999999</v>
      </c>
      <c r="H77" s="2">
        <v>29.72</v>
      </c>
      <c r="I77" s="2">
        <v>4.9669847489999999</v>
      </c>
      <c r="J77">
        <v>1.3771355750000001</v>
      </c>
      <c r="K77" s="1">
        <v>13.2731504</v>
      </c>
    </row>
    <row r="78" spans="1:11">
      <c r="A78" s="1" t="s">
        <v>87</v>
      </c>
      <c r="B78" s="1">
        <v>1617</v>
      </c>
      <c r="C78">
        <v>0.29798941314220428</v>
      </c>
      <c r="D78">
        <v>0.18272726982831949</v>
      </c>
      <c r="E78">
        <v>1.0108932852745061</v>
      </c>
      <c r="F78">
        <v>3.2951833680272102E-2</v>
      </c>
      <c r="G78" s="2">
        <v>21.352426529999999</v>
      </c>
      <c r="H78" s="2">
        <v>32.909999999999997</v>
      </c>
      <c r="I78" s="2">
        <v>4.0073599819999997</v>
      </c>
      <c r="J78">
        <v>1.3374018670000001</v>
      </c>
      <c r="K78" s="1">
        <v>14.784421</v>
      </c>
    </row>
    <row r="79" spans="1:11">
      <c r="A79" s="1" t="s">
        <v>88</v>
      </c>
      <c r="B79" s="1">
        <v>1614</v>
      </c>
      <c r="C79">
        <v>0.29255566000938421</v>
      </c>
      <c r="D79">
        <v>0.174054354429245</v>
      </c>
      <c r="E79">
        <v>0.97131279110908508</v>
      </c>
      <c r="F79">
        <v>9.979836642742157E-3</v>
      </c>
      <c r="G79" s="2">
        <v>21.53252792</v>
      </c>
      <c r="H79" s="2">
        <v>31.75</v>
      </c>
      <c r="I79" s="2">
        <v>4.0248515610000002</v>
      </c>
      <c r="J79">
        <v>1.2521169190000001</v>
      </c>
      <c r="K79" s="1">
        <v>14.9245033</v>
      </c>
    </row>
    <row r="80" spans="1:11">
      <c r="A80" s="1" t="s">
        <v>89</v>
      </c>
      <c r="B80" s="1">
        <v>9004</v>
      </c>
      <c r="C80">
        <v>0.29096953570842737</v>
      </c>
      <c r="D80">
        <v>0.1018661186099052</v>
      </c>
      <c r="E80">
        <v>1.2955421209335329</v>
      </c>
      <c r="F80">
        <v>0.23952937126159671</v>
      </c>
      <c r="G80" s="2">
        <v>18.797369</v>
      </c>
      <c r="H80" s="2">
        <v>22.23</v>
      </c>
      <c r="I80" s="2">
        <v>4.4687423710000003</v>
      </c>
      <c r="J80">
        <v>2.0278613569999999</v>
      </c>
      <c r="K80" s="1">
        <v>13.407536</v>
      </c>
    </row>
    <row r="81" spans="1:11">
      <c r="A81" s="1" t="s">
        <v>90</v>
      </c>
      <c r="B81" s="1">
        <v>1408</v>
      </c>
      <c r="C81">
        <v>0.29096953570842737</v>
      </c>
      <c r="D81">
        <v>0.1018661186099052</v>
      </c>
      <c r="E81">
        <v>1.2955421209335329</v>
      </c>
      <c r="F81">
        <v>0.23952937126159671</v>
      </c>
      <c r="G81" s="2">
        <v>19.499276160000001</v>
      </c>
      <c r="H81" s="2">
        <v>25.68</v>
      </c>
      <c r="I81" s="2">
        <v>4.2052946090000001</v>
      </c>
      <c r="J81">
        <v>1.890105605</v>
      </c>
      <c r="K81" s="1">
        <v>14.174683099999999</v>
      </c>
    </row>
    <row r="82" spans="1:11">
      <c r="A82" s="1" t="s">
        <v>91</v>
      </c>
      <c r="B82" s="1">
        <v>9083</v>
      </c>
      <c r="C82">
        <v>0.29096953570842737</v>
      </c>
      <c r="D82">
        <v>0.1018661186099052</v>
      </c>
      <c r="E82">
        <v>1.2955421209335329</v>
      </c>
      <c r="F82">
        <v>0.23952937126159671</v>
      </c>
      <c r="G82" s="2">
        <v>19.204739570000001</v>
      </c>
      <c r="H82" s="2">
        <v>24.5</v>
      </c>
      <c r="I82" s="2">
        <v>4.3157238959999997</v>
      </c>
      <c r="J82">
        <v>2.0431269410000001</v>
      </c>
      <c r="K82" s="1">
        <v>14.2808151</v>
      </c>
    </row>
    <row r="83" spans="1:11">
      <c r="A83" s="1" t="s">
        <v>92</v>
      </c>
      <c r="B83" s="1">
        <v>1304</v>
      </c>
      <c r="C83">
        <v>0.28947368264198298</v>
      </c>
      <c r="D83">
        <v>0.17056283354759219</v>
      </c>
      <c r="E83">
        <v>0.98664307594299316</v>
      </c>
      <c r="F83">
        <v>1.256560999900103E-2</v>
      </c>
      <c r="G83" s="2">
        <v>21.21992874</v>
      </c>
      <c r="H83" s="2">
        <v>33.43</v>
      </c>
      <c r="I83" s="2">
        <v>4.9717597959999997</v>
      </c>
      <c r="J83">
        <v>1.1611440179999999</v>
      </c>
      <c r="K83" s="1">
        <v>14.2706251</v>
      </c>
    </row>
    <row r="84" spans="1:11">
      <c r="A84" s="1" t="s">
        <v>93</v>
      </c>
      <c r="B84" s="1">
        <v>1606</v>
      </c>
      <c r="C84">
        <v>0.28904390335083008</v>
      </c>
      <c r="D84">
        <v>0.17096853256225589</v>
      </c>
      <c r="E84">
        <v>0.994853675365448</v>
      </c>
      <c r="F84">
        <v>2.5913745164871219E-2</v>
      </c>
      <c r="G84" s="2">
        <v>21.653185839999999</v>
      </c>
      <c r="H84" s="2">
        <v>32.67</v>
      </c>
      <c r="I84" s="2">
        <v>3.9222151040000002</v>
      </c>
      <c r="J84">
        <v>1.1192079189999999</v>
      </c>
      <c r="K84" s="1">
        <v>15.668078400000001</v>
      </c>
    </row>
    <row r="85" spans="1:11">
      <c r="A85" s="1" t="s">
        <v>94</v>
      </c>
      <c r="B85" s="1">
        <v>1610</v>
      </c>
      <c r="C85">
        <v>0.28818613290786738</v>
      </c>
      <c r="D85">
        <v>0.1707033962011337</v>
      </c>
      <c r="E85">
        <v>0.99675148725509644</v>
      </c>
      <c r="F85">
        <v>1.8261712044477459E-2</v>
      </c>
      <c r="G85" s="2">
        <v>21.490177150000001</v>
      </c>
      <c r="H85" s="2">
        <v>31.56</v>
      </c>
      <c r="I85" s="2">
        <v>4.099503994</v>
      </c>
      <c r="J85">
        <v>0.87898504700000002</v>
      </c>
      <c r="K85" s="1">
        <v>15.651589400000001</v>
      </c>
    </row>
    <row r="86" spans="1:11">
      <c r="A86" s="1" t="s">
        <v>95</v>
      </c>
      <c r="B86" s="1">
        <v>1405</v>
      </c>
      <c r="C86">
        <v>0.28807514905929571</v>
      </c>
      <c r="D86">
        <v>0.16222931444644931</v>
      </c>
      <c r="E86">
        <v>1.0469725728034971</v>
      </c>
      <c r="F86">
        <v>9.9415652453899384E-2</v>
      </c>
      <c r="G86" s="2">
        <v>20.899002079999999</v>
      </c>
      <c r="H86" s="2">
        <v>25.38</v>
      </c>
      <c r="I86" s="2">
        <v>3.4136610030000001</v>
      </c>
      <c r="J86">
        <v>1.419257998</v>
      </c>
      <c r="K86" s="1">
        <v>14.7630692</v>
      </c>
    </row>
    <row r="87" spans="1:11">
      <c r="A87" s="1" t="s">
        <v>96</v>
      </c>
      <c r="B87" s="1">
        <v>1206</v>
      </c>
      <c r="C87">
        <v>0.28804625570774078</v>
      </c>
      <c r="D87">
        <v>0.17355141043663019</v>
      </c>
      <c r="E87">
        <v>0.97389072179794312</v>
      </c>
      <c r="F87">
        <v>-3.012267174199224E-3</v>
      </c>
      <c r="G87" s="2">
        <v>21.172597889999999</v>
      </c>
      <c r="H87" s="2">
        <v>32.29</v>
      </c>
      <c r="I87" s="2">
        <v>4.9327673909999996</v>
      </c>
      <c r="J87">
        <v>1.216551006</v>
      </c>
      <c r="K87" s="1">
        <v>13.945628599999999</v>
      </c>
    </row>
    <row r="88" spans="1:11">
      <c r="A88" s="1" t="s">
        <v>97</v>
      </c>
      <c r="B88" s="1">
        <v>1110</v>
      </c>
      <c r="C88">
        <v>0.28609228134155268</v>
      </c>
      <c r="D88">
        <v>0.17158639430999759</v>
      </c>
      <c r="E88">
        <v>0.98936060070991516</v>
      </c>
      <c r="F88">
        <v>2.3242073133587841E-2</v>
      </c>
      <c r="G88" s="2">
        <v>21.435417180000002</v>
      </c>
      <c r="H88" s="2">
        <v>31.75</v>
      </c>
      <c r="I88" s="2">
        <v>4.2563819890000003</v>
      </c>
      <c r="J88">
        <v>1.359336495</v>
      </c>
      <c r="K88" s="1">
        <v>14.420198900000001</v>
      </c>
    </row>
    <row r="89" spans="1:11">
      <c r="A89" s="1" t="s">
        <v>98</v>
      </c>
      <c r="B89" s="1">
        <v>710</v>
      </c>
      <c r="C89">
        <v>0.28485742211341858</v>
      </c>
      <c r="D89">
        <v>0.1780303567647934</v>
      </c>
      <c r="E89">
        <v>0.98303252458572388</v>
      </c>
      <c r="F89">
        <v>3.2881110906600952E-2</v>
      </c>
      <c r="G89" s="2">
        <v>21.803949360000001</v>
      </c>
      <c r="H89" s="2">
        <v>30.36</v>
      </c>
      <c r="I89" s="2">
        <v>4.8752422329999998</v>
      </c>
      <c r="J89">
        <v>1.1189550159999999</v>
      </c>
      <c r="K89" s="1">
        <v>15.4841576</v>
      </c>
    </row>
    <row r="90" spans="1:11">
      <c r="A90" s="1" t="s">
        <v>99</v>
      </c>
      <c r="B90" s="1">
        <v>703</v>
      </c>
      <c r="C90">
        <v>0.28350439667701721</v>
      </c>
      <c r="D90">
        <v>0.175345703959465</v>
      </c>
      <c r="E90">
        <v>1.0180813670158391</v>
      </c>
      <c r="F90">
        <v>4.0434371680021293E-2</v>
      </c>
      <c r="G90" s="2">
        <v>21.738470079999999</v>
      </c>
      <c r="H90" s="2">
        <v>29.53</v>
      </c>
      <c r="I90" s="2">
        <v>5.0008153919999998</v>
      </c>
      <c r="J90">
        <v>1.008119762</v>
      </c>
      <c r="K90" s="1">
        <v>12.617029199999999</v>
      </c>
    </row>
    <row r="91" spans="1:11">
      <c r="A91" s="1" t="s">
        <v>100</v>
      </c>
      <c r="B91" s="1">
        <v>7002</v>
      </c>
      <c r="C91">
        <v>0.28301264345645899</v>
      </c>
      <c r="D91">
        <v>0.171944335103035</v>
      </c>
      <c r="E91">
        <v>1.008816719055176</v>
      </c>
      <c r="F91">
        <v>4.4616246595978737E-3</v>
      </c>
      <c r="G91" s="2">
        <v>21.11727715</v>
      </c>
      <c r="H91" s="2">
        <v>27.25</v>
      </c>
      <c r="I91" s="2">
        <v>3.9803574089999998</v>
      </c>
      <c r="J91">
        <v>1.245486498</v>
      </c>
      <c r="K91" s="1">
        <v>14.872194800000001</v>
      </c>
    </row>
    <row r="92" spans="1:11">
      <c r="A92" s="1" t="s">
        <v>101</v>
      </c>
      <c r="B92" s="1">
        <v>1616</v>
      </c>
      <c r="C92">
        <v>0.28301264345645899</v>
      </c>
      <c r="D92">
        <v>0.171944335103035</v>
      </c>
      <c r="E92">
        <v>1.008816719055176</v>
      </c>
      <c r="F92">
        <v>4.4616246595978737E-3</v>
      </c>
      <c r="G92" s="2">
        <v>21.16067696</v>
      </c>
      <c r="H92" s="2">
        <v>32.549999999999997</v>
      </c>
      <c r="I92" s="2">
        <v>3.942836046</v>
      </c>
      <c r="J92">
        <v>1.2840225700000001</v>
      </c>
      <c r="K92" s="1">
        <v>15.005592800000001</v>
      </c>
    </row>
    <row r="93" spans="1:11">
      <c r="A93" s="1" t="s">
        <v>102</v>
      </c>
      <c r="B93" s="1">
        <v>1114</v>
      </c>
      <c r="C93">
        <v>0.27872216701507568</v>
      </c>
      <c r="D93">
        <v>0.16323116421699521</v>
      </c>
      <c r="E93">
        <v>0.98826116323471069</v>
      </c>
      <c r="F93">
        <v>1.145812217146158E-2</v>
      </c>
      <c r="G93" s="2">
        <v>21.649668689999999</v>
      </c>
      <c r="H93" s="2">
        <v>31.83</v>
      </c>
      <c r="I93" s="2">
        <v>5.0011939999999999</v>
      </c>
      <c r="J93">
        <v>1.0491153</v>
      </c>
      <c r="K93" s="1">
        <v>14.1501632</v>
      </c>
    </row>
    <row r="94" spans="1:11">
      <c r="A94" s="1" t="s">
        <v>103</v>
      </c>
      <c r="B94" s="1">
        <v>1201</v>
      </c>
      <c r="C94">
        <v>0.277645543217659</v>
      </c>
      <c r="D94">
        <v>0.16808384656906131</v>
      </c>
      <c r="E94">
        <v>0.96826598048210144</v>
      </c>
      <c r="F94">
        <v>2.1082727238535881E-2</v>
      </c>
      <c r="G94" s="2">
        <v>21.445230479999999</v>
      </c>
      <c r="H94" s="2">
        <v>33.340000000000003</v>
      </c>
      <c r="I94" s="2">
        <v>4.9808816910000004</v>
      </c>
      <c r="J94">
        <v>1.033218384</v>
      </c>
      <c r="K94" s="1">
        <v>14.0283041</v>
      </c>
    </row>
    <row r="95" spans="1:11">
      <c r="A95" s="1" t="s">
        <v>104</v>
      </c>
      <c r="B95" s="1">
        <v>904</v>
      </c>
      <c r="C95">
        <v>0.27614510059356689</v>
      </c>
      <c r="D95">
        <v>0.16956840455532071</v>
      </c>
      <c r="E95">
        <v>1.0172339081764219</v>
      </c>
      <c r="F95">
        <v>6.2380537390708923E-2</v>
      </c>
      <c r="G95" s="2">
        <v>19.529185300000002</v>
      </c>
      <c r="H95" s="2">
        <v>35.72</v>
      </c>
      <c r="I95" s="2">
        <v>4.424046755</v>
      </c>
      <c r="J95">
        <v>2.3883479830000001</v>
      </c>
      <c r="K95" s="1">
        <v>13.946950899999999</v>
      </c>
    </row>
    <row r="96" spans="1:11">
      <c r="A96" s="1" t="s">
        <v>105</v>
      </c>
      <c r="B96" s="1">
        <v>1102</v>
      </c>
      <c r="C96">
        <v>0.27517592906951899</v>
      </c>
      <c r="D96">
        <v>0.1598121374845505</v>
      </c>
      <c r="E96">
        <v>1.0340269207954409</v>
      </c>
      <c r="F96">
        <v>6.8307429552078247E-2</v>
      </c>
      <c r="G96" s="2">
        <v>22.009285930000001</v>
      </c>
      <c r="H96" s="2">
        <v>31.66</v>
      </c>
      <c r="I96" s="2">
        <v>5.0754437450000003</v>
      </c>
      <c r="J96">
        <v>1.333534062</v>
      </c>
      <c r="K96" s="1">
        <v>11.770709999999999</v>
      </c>
    </row>
    <row r="97" spans="1:11">
      <c r="A97" s="1" t="s">
        <v>106</v>
      </c>
      <c r="B97" s="1">
        <v>1203</v>
      </c>
      <c r="C97">
        <v>0.27404427528381348</v>
      </c>
      <c r="D97">
        <v>0.15928785502910611</v>
      </c>
      <c r="E97">
        <v>1.005892276763916</v>
      </c>
      <c r="F97">
        <v>9.0183276915922761E-4</v>
      </c>
      <c r="G97" s="2">
        <v>21.641539569999999</v>
      </c>
      <c r="H97" s="2">
        <v>31.79</v>
      </c>
      <c r="I97" s="2">
        <v>4.8962383269999998</v>
      </c>
      <c r="J97">
        <v>1.2695307140000001</v>
      </c>
      <c r="K97" s="1">
        <v>12.522557300000001</v>
      </c>
    </row>
    <row r="98" spans="1:11">
      <c r="A98" s="1" t="s">
        <v>107</v>
      </c>
      <c r="B98" s="1">
        <v>713</v>
      </c>
      <c r="C98">
        <v>0.27381297945976257</v>
      </c>
      <c r="D98">
        <v>0.17167133837938309</v>
      </c>
      <c r="E98">
        <v>0.98707860708236694</v>
      </c>
      <c r="F98">
        <v>5.8029656065627933E-4</v>
      </c>
      <c r="G98" s="2">
        <v>21.318838119999999</v>
      </c>
      <c r="H98" s="2">
        <v>31.21</v>
      </c>
      <c r="I98" s="2">
        <v>4.8493618969999996</v>
      </c>
      <c r="J98">
        <v>1.010393262</v>
      </c>
      <c r="K98" s="1">
        <v>15.5004978</v>
      </c>
    </row>
    <row r="99" spans="1:11">
      <c r="A99" s="1" t="s">
        <v>108</v>
      </c>
      <c r="B99" s="1">
        <v>1612</v>
      </c>
      <c r="C99">
        <v>0.27346049249172211</v>
      </c>
      <c r="D99">
        <v>0.16157981753349299</v>
      </c>
      <c r="E99">
        <v>0.95405483245849609</v>
      </c>
      <c r="F99">
        <v>-1.034187292680144E-2</v>
      </c>
      <c r="G99" s="2">
        <v>21.471670150000001</v>
      </c>
      <c r="H99" s="2">
        <v>32.79</v>
      </c>
      <c r="I99" s="2">
        <v>4.0324306490000001</v>
      </c>
      <c r="J99">
        <v>1.136873126</v>
      </c>
      <c r="K99" s="1">
        <v>15.076167099999999</v>
      </c>
    </row>
    <row r="100" spans="1:11">
      <c r="A100" s="1" t="s">
        <v>109</v>
      </c>
      <c r="B100" s="1">
        <v>1613</v>
      </c>
      <c r="C100">
        <v>0.27346049249172211</v>
      </c>
      <c r="D100">
        <v>0.16157981753349299</v>
      </c>
      <c r="E100">
        <v>0.95405483245849609</v>
      </c>
      <c r="F100">
        <v>-1.034187292680144E-2</v>
      </c>
      <c r="G100" s="2">
        <v>21.288324360000001</v>
      </c>
      <c r="H100" s="2">
        <v>32.479999999999997</v>
      </c>
      <c r="I100" s="2">
        <v>3.9917297359999999</v>
      </c>
      <c r="J100">
        <v>1.1653388739999999</v>
      </c>
      <c r="K100" s="1">
        <v>15.4926376</v>
      </c>
    </row>
    <row r="101" spans="1:11">
      <c r="A101" s="1" t="s">
        <v>110</v>
      </c>
      <c r="B101" s="1">
        <v>506</v>
      </c>
      <c r="C101">
        <v>0.27113044261932367</v>
      </c>
      <c r="D101">
        <v>0.10280187055468561</v>
      </c>
      <c r="E101">
        <v>1.245163679122925</v>
      </c>
      <c r="F101">
        <v>0.1902336850762367</v>
      </c>
      <c r="G101" s="2">
        <v>21.977533340000001</v>
      </c>
      <c r="H101" s="2">
        <v>30.06</v>
      </c>
      <c r="I101" s="2">
        <v>4.7414951319999998</v>
      </c>
      <c r="J101">
        <v>1.5988108519999999</v>
      </c>
      <c r="K101" s="1">
        <v>14.227848099999999</v>
      </c>
    </row>
    <row r="102" spans="1:11">
      <c r="A102" s="1" t="s">
        <v>111</v>
      </c>
      <c r="B102" s="1">
        <v>1410</v>
      </c>
      <c r="C102">
        <v>0.27097433805465698</v>
      </c>
      <c r="D102">
        <v>0.13695506006479261</v>
      </c>
      <c r="E102">
        <v>1.1558852791786189</v>
      </c>
      <c r="F102">
        <v>0.14788535982370379</v>
      </c>
      <c r="G102" s="2">
        <v>19.448364260000002</v>
      </c>
      <c r="H102" s="2">
        <v>25.66</v>
      </c>
      <c r="I102" s="2">
        <v>4.1233041290000001</v>
      </c>
      <c r="J102">
        <v>1.690963387</v>
      </c>
      <c r="K102" s="1">
        <v>13.664773500000001</v>
      </c>
    </row>
    <row r="103" spans="1:11">
      <c r="A103" s="1" t="s">
        <v>112</v>
      </c>
      <c r="B103" s="1">
        <v>509</v>
      </c>
      <c r="C103">
        <v>0.26698446273803711</v>
      </c>
      <c r="D103">
        <v>0.15746037662029269</v>
      </c>
      <c r="E103">
        <v>1.0302830934524541</v>
      </c>
      <c r="F103">
        <v>4.5527797192335129E-2</v>
      </c>
      <c r="G103" s="2">
        <v>21.951078410000001</v>
      </c>
      <c r="H103" s="2">
        <v>31.16</v>
      </c>
      <c r="I103" s="2">
        <v>4.8389558790000002</v>
      </c>
      <c r="J103">
        <v>1.4555463790000001</v>
      </c>
      <c r="K103" s="1">
        <v>14.3785887</v>
      </c>
    </row>
    <row r="104" spans="1:11">
      <c r="A104" s="1" t="s">
        <v>113</v>
      </c>
      <c r="B104" s="1">
        <v>1115</v>
      </c>
      <c r="C104">
        <v>0.26398509740829468</v>
      </c>
      <c r="D104">
        <v>0.1502224653959274</v>
      </c>
      <c r="E104">
        <v>1.0319541096687319</v>
      </c>
      <c r="F104">
        <v>4.1413761675357819E-2</v>
      </c>
      <c r="G104" s="2">
        <v>21.84755135</v>
      </c>
      <c r="H104" s="2">
        <v>31.35</v>
      </c>
      <c r="I104" s="2">
        <v>5.0376086239999998</v>
      </c>
      <c r="J104">
        <v>1.1110954280000001</v>
      </c>
      <c r="K104" s="1">
        <v>13.5156136</v>
      </c>
    </row>
    <row r="105" spans="1:11">
      <c r="A105" s="1" t="s">
        <v>114</v>
      </c>
      <c r="B105" s="1">
        <v>1420</v>
      </c>
      <c r="C105">
        <v>0.26372954249382019</v>
      </c>
      <c r="D105">
        <v>0.13082858920097351</v>
      </c>
      <c r="E105">
        <v>1.109012246131897</v>
      </c>
      <c r="F105">
        <v>0.1087654381990433</v>
      </c>
      <c r="G105" s="2">
        <v>21.433476450000001</v>
      </c>
      <c r="H105" s="2">
        <v>27.34</v>
      </c>
      <c r="I105" s="2">
        <v>2.1896268129999998</v>
      </c>
      <c r="J105">
        <v>1.0639826059999999</v>
      </c>
      <c r="K105" s="1">
        <v>15.292531</v>
      </c>
    </row>
    <row r="106" spans="1:11">
      <c r="A106" s="1" t="s">
        <v>115</v>
      </c>
      <c r="B106" s="1">
        <v>608</v>
      </c>
      <c r="C106">
        <v>0.25814023613929749</v>
      </c>
      <c r="D106">
        <v>0.17148019373416901</v>
      </c>
      <c r="E106">
        <v>0.98920005559921265</v>
      </c>
      <c r="F106">
        <v>3.8100108504295349E-3</v>
      </c>
      <c r="G106" s="2">
        <v>21.637495990000001</v>
      </c>
      <c r="H106" s="2">
        <v>32.32</v>
      </c>
      <c r="I106" s="2">
        <v>4.7306652070000004</v>
      </c>
      <c r="J106">
        <v>1.208581269</v>
      </c>
      <c r="K106" s="1">
        <v>15.3911295</v>
      </c>
    </row>
    <row r="107" spans="1:11">
      <c r="A107" s="1" t="s">
        <v>116</v>
      </c>
      <c r="B107" s="1">
        <v>709</v>
      </c>
      <c r="C107">
        <v>0.25377142429351812</v>
      </c>
      <c r="D107">
        <v>0.1620943620800972</v>
      </c>
      <c r="E107">
        <v>0.96353042125701904</v>
      </c>
      <c r="F107">
        <v>-1.8512622453272339E-2</v>
      </c>
      <c r="G107" s="2">
        <v>21.873483660000002</v>
      </c>
      <c r="H107" s="2">
        <v>31.05</v>
      </c>
      <c r="I107" s="2">
        <v>4.9622137549999996</v>
      </c>
      <c r="J107">
        <v>1.1646780969999999</v>
      </c>
      <c r="K107" s="1">
        <v>15.9634027</v>
      </c>
    </row>
    <row r="108" spans="1:11">
      <c r="A108" s="1" t="s">
        <v>117</v>
      </c>
      <c r="B108" s="1">
        <v>109</v>
      </c>
      <c r="C108">
        <v>0.25274479389190668</v>
      </c>
      <c r="D108">
        <v>0.15518985688686371</v>
      </c>
      <c r="E108">
        <v>1.0080471634864809</v>
      </c>
      <c r="F108">
        <v>2.0614255219697949E-2</v>
      </c>
      <c r="G108" s="2">
        <v>21.218028069999999</v>
      </c>
      <c r="H108" s="2">
        <v>32.44</v>
      </c>
      <c r="I108" s="2">
        <v>4.5920343399999997</v>
      </c>
      <c r="J108">
        <v>2.030527711</v>
      </c>
      <c r="K108" s="1">
        <v>13.972235700000001</v>
      </c>
    </row>
    <row r="109" spans="1:11">
      <c r="A109" s="1" t="s">
        <v>118</v>
      </c>
      <c r="B109" s="1">
        <v>1602</v>
      </c>
      <c r="C109">
        <v>0.25252938270568848</v>
      </c>
      <c r="D109">
        <v>0.1495143324136734</v>
      </c>
      <c r="E109">
        <v>0.95970195531845093</v>
      </c>
      <c r="F109">
        <v>-9.677862748503685E-3</v>
      </c>
      <c r="G109" s="2">
        <v>21.88664722</v>
      </c>
      <c r="H109" s="2">
        <v>33.71</v>
      </c>
      <c r="I109" s="2">
        <v>4.6201829910000001</v>
      </c>
      <c r="J109">
        <v>1.3847142459999999</v>
      </c>
      <c r="K109" s="1">
        <v>14.0728235</v>
      </c>
    </row>
    <row r="110" spans="1:11">
      <c r="A110" s="1" t="s">
        <v>119</v>
      </c>
      <c r="B110" s="1">
        <v>1615</v>
      </c>
      <c r="C110">
        <v>0.25238221883773798</v>
      </c>
      <c r="D110">
        <v>0.15156519412994379</v>
      </c>
      <c r="E110">
        <v>0.99561232328414917</v>
      </c>
      <c r="F110">
        <v>1.7640620470047001E-2</v>
      </c>
      <c r="G110" s="2">
        <v>21.3728981</v>
      </c>
      <c r="H110" s="2">
        <v>32.51</v>
      </c>
      <c r="I110" s="2">
        <v>3.9128738639999998</v>
      </c>
      <c r="J110">
        <v>1.2705601449999999</v>
      </c>
      <c r="K110" s="1">
        <v>14.648752699999999</v>
      </c>
    </row>
    <row r="111" spans="1:11">
      <c r="A111" s="1" t="s">
        <v>120</v>
      </c>
      <c r="B111" s="1">
        <v>306</v>
      </c>
      <c r="C111">
        <v>0.25077617168426508</v>
      </c>
      <c r="D111">
        <v>0.13726234436035159</v>
      </c>
      <c r="E111">
        <v>1.0825403928756709</v>
      </c>
      <c r="F111">
        <v>9.1674737632274628E-2</v>
      </c>
      <c r="G111" s="2">
        <v>20.925144199999998</v>
      </c>
      <c r="H111" s="2">
        <v>28.37</v>
      </c>
      <c r="I111" s="2">
        <v>4.9396805759999998</v>
      </c>
      <c r="J111">
        <v>2.0518528219999999</v>
      </c>
      <c r="K111" s="1">
        <v>12.5372772</v>
      </c>
    </row>
    <row r="112" spans="1:11">
      <c r="A112" s="1" t="s">
        <v>121</v>
      </c>
      <c r="B112" s="1">
        <v>1308</v>
      </c>
      <c r="C112">
        <v>0.24859680235385889</v>
      </c>
      <c r="D112">
        <v>0.14506405591964719</v>
      </c>
      <c r="E112">
        <v>0.97212749719619751</v>
      </c>
      <c r="F112">
        <v>-1.4540588948875669E-2</v>
      </c>
      <c r="G112" s="2">
        <v>20.747511859999999</v>
      </c>
      <c r="H112" s="2">
        <v>33.11</v>
      </c>
      <c r="I112" s="2">
        <v>5.0710363389999999</v>
      </c>
      <c r="J112">
        <v>1.222616911</v>
      </c>
      <c r="K112" s="1">
        <v>13.0422697</v>
      </c>
    </row>
    <row r="113" spans="1:11">
      <c r="A113" s="1" t="s">
        <v>122</v>
      </c>
      <c r="B113" s="1">
        <v>1112</v>
      </c>
      <c r="C113">
        <v>0.24617792665958399</v>
      </c>
      <c r="D113">
        <v>0.14337252080440521</v>
      </c>
      <c r="E113">
        <v>0.9385019838809967</v>
      </c>
      <c r="F113">
        <v>-2.209638245403767E-2</v>
      </c>
      <c r="G113" s="2">
        <v>21.745319370000001</v>
      </c>
      <c r="H113" s="2">
        <v>30.87</v>
      </c>
      <c r="I113" s="2">
        <v>4.9785876269999996</v>
      </c>
      <c r="J113">
        <v>1.2369935510000001</v>
      </c>
      <c r="K113" s="1">
        <v>13.6602478</v>
      </c>
    </row>
    <row r="114" spans="1:11">
      <c r="A114" s="1" t="s">
        <v>123</v>
      </c>
      <c r="B114" s="1">
        <v>809</v>
      </c>
      <c r="C114">
        <v>0.24552188813686371</v>
      </c>
      <c r="D114">
        <v>0.12856701761484149</v>
      </c>
      <c r="E114">
        <v>1.029515743255615</v>
      </c>
      <c r="F114">
        <v>5.350777879357338E-2</v>
      </c>
      <c r="G114" s="2">
        <v>20.46755791</v>
      </c>
      <c r="H114" s="2">
        <v>32.79</v>
      </c>
      <c r="I114" s="2">
        <v>3.864112854</v>
      </c>
      <c r="J114">
        <v>2.2904059889999999</v>
      </c>
      <c r="K114" s="1">
        <v>14.1913977</v>
      </c>
    </row>
    <row r="115" spans="1:11">
      <c r="A115" s="1" t="s">
        <v>124</v>
      </c>
      <c r="B115" s="1">
        <v>1202</v>
      </c>
      <c r="C115">
        <v>0.24534561485052109</v>
      </c>
      <c r="D115">
        <v>0.14282349497079849</v>
      </c>
      <c r="E115">
        <v>0.96386772394180298</v>
      </c>
      <c r="F115">
        <v>-3.3641494810581212E-3</v>
      </c>
      <c r="G115" s="2">
        <v>21.482660289999998</v>
      </c>
      <c r="H115" s="2">
        <v>33.01</v>
      </c>
      <c r="I115" s="2">
        <v>4.9862887860000003</v>
      </c>
      <c r="J115">
        <v>1.1158038379999999</v>
      </c>
      <c r="K115" s="1">
        <v>12.506052</v>
      </c>
    </row>
    <row r="116" spans="1:11">
      <c r="A116" s="1" t="s">
        <v>125</v>
      </c>
      <c r="B116" s="1">
        <v>1619</v>
      </c>
      <c r="C116">
        <v>0.24493309855461121</v>
      </c>
      <c r="D116">
        <v>0.14778521656990051</v>
      </c>
      <c r="E116">
        <v>0.93221986293792725</v>
      </c>
      <c r="F116">
        <v>-2.8605358675122261E-2</v>
      </c>
      <c r="G116" s="2">
        <v>21.639846800000001</v>
      </c>
      <c r="H116" s="2">
        <v>32.67</v>
      </c>
      <c r="I116" s="2">
        <v>4.2480463979999996</v>
      </c>
      <c r="J116">
        <v>1.3381309509999999</v>
      </c>
      <c r="K116" s="1">
        <v>14.7580051</v>
      </c>
    </row>
    <row r="117" spans="1:11">
      <c r="A117" s="1" t="s">
        <v>126</v>
      </c>
      <c r="B117" s="1">
        <v>1305</v>
      </c>
      <c r="C117">
        <v>0.24399501830339429</v>
      </c>
      <c r="D117">
        <v>0.1544187739491463</v>
      </c>
      <c r="E117">
        <v>0.99004143476486206</v>
      </c>
      <c r="F117">
        <v>9.9369939416646957E-3</v>
      </c>
      <c r="G117" s="2">
        <v>20.925490379999999</v>
      </c>
      <c r="H117" s="2">
        <v>31.96</v>
      </c>
      <c r="I117" s="2">
        <v>5.0734229089999996</v>
      </c>
      <c r="J117">
        <v>1.151248217</v>
      </c>
      <c r="K117" s="1">
        <v>15.011609999999999</v>
      </c>
    </row>
    <row r="118" spans="1:11">
      <c r="A118" s="1" t="s">
        <v>127</v>
      </c>
      <c r="B118" s="1">
        <v>1211</v>
      </c>
      <c r="C118">
        <v>0.24113911390304571</v>
      </c>
      <c r="D118">
        <v>0.14265695214271551</v>
      </c>
      <c r="E118">
        <v>0.92672181129455566</v>
      </c>
      <c r="F118">
        <v>-3.7206638604402542E-2</v>
      </c>
      <c r="G118" s="2">
        <v>21.435599329999999</v>
      </c>
      <c r="H118" s="2">
        <v>32.76</v>
      </c>
      <c r="I118" s="2">
        <v>4.5607924459999998</v>
      </c>
      <c r="J118">
        <v>1.336699367</v>
      </c>
      <c r="K118" s="1">
        <v>14.6116958</v>
      </c>
    </row>
    <row r="119" spans="1:11">
      <c r="A119" s="1" t="s">
        <v>128</v>
      </c>
      <c r="B119" s="1">
        <v>6084</v>
      </c>
      <c r="C119">
        <v>0.2410043403506279</v>
      </c>
      <c r="D119">
        <v>0.1541060879826546</v>
      </c>
      <c r="E119">
        <v>0.97684654593467712</v>
      </c>
      <c r="F119">
        <v>-2.706173341721296E-2</v>
      </c>
      <c r="G119" s="2">
        <v>20.111252780000001</v>
      </c>
      <c r="H119" s="2">
        <v>27.15</v>
      </c>
      <c r="I119" s="2">
        <v>5.6090991499999996</v>
      </c>
      <c r="J119">
        <v>1.215696871</v>
      </c>
      <c r="K119" s="1">
        <v>15.0466766</v>
      </c>
    </row>
    <row r="120" spans="1:11">
      <c r="A120" s="1" t="s">
        <v>129</v>
      </c>
      <c r="B120" s="1">
        <v>1318</v>
      </c>
      <c r="C120">
        <v>0.2410043403506279</v>
      </c>
      <c r="D120">
        <v>0.1541060879826546</v>
      </c>
      <c r="E120">
        <v>0.97684654593467712</v>
      </c>
      <c r="F120">
        <v>-2.706173341721296E-2</v>
      </c>
      <c r="G120" s="2">
        <v>20.233530040000002</v>
      </c>
      <c r="H120" s="2">
        <v>31.66</v>
      </c>
      <c r="I120" s="2">
        <v>5.37582922</v>
      </c>
      <c r="J120">
        <v>1.2315380570000001</v>
      </c>
      <c r="K120" s="1">
        <v>15.0580616</v>
      </c>
    </row>
    <row r="121" spans="1:11">
      <c r="A121" s="1" t="s">
        <v>130</v>
      </c>
      <c r="B121" s="1">
        <v>1209</v>
      </c>
      <c r="C121">
        <v>0.2400590255856514</v>
      </c>
      <c r="D121">
        <v>0.1446850448846817</v>
      </c>
      <c r="E121">
        <v>0.91762003302574158</v>
      </c>
      <c r="F121">
        <v>-3.8762416690587997E-2</v>
      </c>
      <c r="G121" s="2">
        <v>21.045114519999998</v>
      </c>
      <c r="H121" s="2">
        <v>33.29</v>
      </c>
      <c r="I121" s="2">
        <v>4.601461649</v>
      </c>
      <c r="J121">
        <v>1.3162125950000001</v>
      </c>
      <c r="K121" s="1">
        <v>15.0350208</v>
      </c>
    </row>
    <row r="122" spans="1:11">
      <c r="A122" s="1" t="s">
        <v>131</v>
      </c>
      <c r="B122" s="1">
        <v>1407</v>
      </c>
      <c r="C122">
        <v>0.23667073994874949</v>
      </c>
      <c r="D122">
        <v>0.1351828649640083</v>
      </c>
      <c r="E122">
        <v>1.0991436243057251</v>
      </c>
      <c r="F122">
        <v>0.14657378941774371</v>
      </c>
      <c r="G122" s="2">
        <v>20.055229189999999</v>
      </c>
      <c r="H122" s="2">
        <v>27.17</v>
      </c>
      <c r="I122" s="2">
        <v>4.1097569470000002</v>
      </c>
      <c r="J122">
        <v>1.6843897699999999</v>
      </c>
      <c r="K122" s="1">
        <v>14.6772027</v>
      </c>
    </row>
    <row r="123" spans="1:11">
      <c r="A123" s="1" t="s">
        <v>132</v>
      </c>
      <c r="B123" s="1">
        <v>1309</v>
      </c>
      <c r="C123">
        <v>0.23518842458724981</v>
      </c>
      <c r="D123">
        <v>0.14048051089048391</v>
      </c>
      <c r="E123">
        <v>0.95943406224250793</v>
      </c>
      <c r="F123">
        <v>-1.7585789784789089E-2</v>
      </c>
      <c r="G123" s="2">
        <v>20.631750109999999</v>
      </c>
      <c r="H123" s="2">
        <v>33.74</v>
      </c>
      <c r="I123" s="2">
        <v>5.0456228259999998</v>
      </c>
      <c r="J123">
        <v>1.2472473980000001</v>
      </c>
      <c r="K123" s="1">
        <v>11.914836899999999</v>
      </c>
    </row>
    <row r="124" spans="1:11">
      <c r="A124" s="1" t="s">
        <v>133</v>
      </c>
      <c r="B124" s="1">
        <v>1307</v>
      </c>
      <c r="C124">
        <v>0.23415736854076391</v>
      </c>
      <c r="D124">
        <v>0.14317129552364349</v>
      </c>
      <c r="E124">
        <v>1.010437965393066</v>
      </c>
      <c r="F124">
        <v>-1.213079411536455E-2</v>
      </c>
      <c r="G124" s="2">
        <v>20.538147930000001</v>
      </c>
      <c r="H124" s="2">
        <v>31.01</v>
      </c>
      <c r="I124" s="2">
        <v>5.3221383089999996</v>
      </c>
      <c r="J124">
        <v>1.1490105390000001</v>
      </c>
      <c r="K124" s="1">
        <v>15.136343999999999</v>
      </c>
    </row>
    <row r="125" spans="1:11">
      <c r="A125" s="1" t="s">
        <v>134</v>
      </c>
      <c r="B125" s="1">
        <v>1105</v>
      </c>
      <c r="C125">
        <v>0.23413319885730741</v>
      </c>
      <c r="D125">
        <v>0.13316826522350311</v>
      </c>
      <c r="E125">
        <v>1.002305865287781</v>
      </c>
      <c r="F125">
        <v>2.8918398544192311E-2</v>
      </c>
      <c r="G125" s="2">
        <v>21.991029739999998</v>
      </c>
      <c r="H125" s="2">
        <v>30.13</v>
      </c>
      <c r="I125" s="2">
        <v>5.5134086609999997</v>
      </c>
      <c r="J125">
        <v>1.5333791969999999</v>
      </c>
      <c r="K125" s="1">
        <v>13.447006699999999</v>
      </c>
    </row>
    <row r="126" spans="1:11">
      <c r="A126" s="1" t="s">
        <v>135</v>
      </c>
      <c r="B126" s="1">
        <v>814</v>
      </c>
      <c r="C126">
        <v>0.23350077867507929</v>
      </c>
      <c r="D126">
        <v>0.1227153390645981</v>
      </c>
      <c r="E126">
        <v>1.153120636940002</v>
      </c>
      <c r="F126">
        <v>0.12671760469675061</v>
      </c>
      <c r="G126" s="2">
        <v>18.966707230000001</v>
      </c>
      <c r="H126" s="2">
        <v>29.43</v>
      </c>
      <c r="I126" s="2">
        <v>4.4406843189999998</v>
      </c>
      <c r="J126">
        <v>2.611674786</v>
      </c>
      <c r="K126" s="1">
        <v>13.050807499999999</v>
      </c>
    </row>
    <row r="127" spans="1:11">
      <c r="A127" s="1" t="s">
        <v>136</v>
      </c>
      <c r="B127" s="1">
        <v>1017</v>
      </c>
      <c r="C127">
        <v>0.22880794107913971</v>
      </c>
      <c r="D127">
        <v>0.12581808120012281</v>
      </c>
      <c r="E127">
        <v>0.96354642510414124</v>
      </c>
      <c r="F127">
        <v>-3.5093808546662331E-2</v>
      </c>
      <c r="G127" s="2">
        <v>21.093311310000001</v>
      </c>
      <c r="H127" s="2">
        <v>32.79</v>
      </c>
      <c r="I127" s="2">
        <v>3.4849739070000001</v>
      </c>
      <c r="J127">
        <v>2.139463186</v>
      </c>
      <c r="K127" s="1">
        <v>13.190568000000001</v>
      </c>
    </row>
    <row r="128" spans="1:11">
      <c r="A128" s="1" t="s">
        <v>137</v>
      </c>
      <c r="B128" s="1">
        <v>1205</v>
      </c>
      <c r="C128">
        <v>0.2270456999540329</v>
      </c>
      <c r="D128">
        <v>0.12983061373233801</v>
      </c>
      <c r="E128">
        <v>0.93612948060035706</v>
      </c>
      <c r="F128">
        <v>-4.1132017970085137E-2</v>
      </c>
      <c r="G128" s="2">
        <v>21.46376038</v>
      </c>
      <c r="H128" s="2">
        <v>32.619999999999997</v>
      </c>
      <c r="I128" s="2">
        <v>4.9252800939999997</v>
      </c>
      <c r="J128">
        <v>1.217340946</v>
      </c>
      <c r="K128" s="1">
        <v>14.124732</v>
      </c>
    </row>
    <row r="129" spans="1:11">
      <c r="A129" s="1" t="s">
        <v>138</v>
      </c>
      <c r="B129" s="1">
        <v>1418</v>
      </c>
      <c r="C129">
        <v>0.2262849360704422</v>
      </c>
      <c r="D129">
        <v>0.14276488125324249</v>
      </c>
      <c r="E129">
        <v>1.024324774742126</v>
      </c>
      <c r="F129">
        <v>5.4292969405651093E-2</v>
      </c>
      <c r="G129" s="2">
        <v>20.95766544</v>
      </c>
      <c r="H129" s="2">
        <v>29.41</v>
      </c>
      <c r="I129" s="2">
        <v>3.1035916810000002</v>
      </c>
      <c r="J129">
        <v>1.3213455679999999</v>
      </c>
      <c r="K129" s="1">
        <v>13.319304499999999</v>
      </c>
    </row>
    <row r="130" spans="1:11">
      <c r="A130" s="1" t="s">
        <v>139</v>
      </c>
      <c r="B130" s="1">
        <v>712</v>
      </c>
      <c r="C130">
        <v>0.22529935836791989</v>
      </c>
      <c r="D130">
        <v>0.1407307684421539</v>
      </c>
      <c r="E130">
        <v>0.9886716902256012</v>
      </c>
      <c r="F130">
        <v>-3.7532113492488861E-2</v>
      </c>
      <c r="G130" s="2">
        <v>21.43222046</v>
      </c>
      <c r="H130" s="2">
        <v>32.590000000000003</v>
      </c>
      <c r="I130" s="2">
        <v>4.7796278000000001</v>
      </c>
      <c r="J130">
        <v>1.1284050940000001</v>
      </c>
      <c r="K130" s="1">
        <v>15.5966997</v>
      </c>
    </row>
    <row r="131" spans="1:11">
      <c r="A131" s="1" t="s">
        <v>140</v>
      </c>
      <c r="B131" s="1">
        <v>6012</v>
      </c>
      <c r="C131">
        <v>0.22529935836791989</v>
      </c>
      <c r="D131">
        <v>0.1407307684421539</v>
      </c>
      <c r="E131">
        <v>0.9886716902256012</v>
      </c>
      <c r="F131">
        <v>-3.7532113492488861E-2</v>
      </c>
      <c r="G131" s="2">
        <v>21.145979879999999</v>
      </c>
      <c r="H131" s="2">
        <v>27.71</v>
      </c>
      <c r="I131" s="2">
        <v>4.8226940630000001</v>
      </c>
      <c r="J131">
        <v>1.1161068080000001</v>
      </c>
      <c r="K131" s="1">
        <v>15.4545035</v>
      </c>
    </row>
    <row r="132" spans="1:11">
      <c r="A132" s="1" t="s">
        <v>141</v>
      </c>
      <c r="B132" s="1">
        <v>1001</v>
      </c>
      <c r="C132">
        <v>0.22385990619659421</v>
      </c>
      <c r="D132">
        <v>0.12451814115047451</v>
      </c>
      <c r="E132">
        <v>0.96714848279953003</v>
      </c>
      <c r="F132">
        <v>-2.6499545201659199E-2</v>
      </c>
      <c r="G132" s="2">
        <v>21.379125599999998</v>
      </c>
      <c r="H132" s="2">
        <v>32.4</v>
      </c>
      <c r="I132" s="2">
        <v>4.7533688549999997</v>
      </c>
      <c r="J132">
        <v>1.9165244100000001</v>
      </c>
      <c r="K132" s="1">
        <v>14.7206674</v>
      </c>
    </row>
    <row r="133" spans="1:11">
      <c r="A133" s="1" t="s">
        <v>142</v>
      </c>
      <c r="B133" s="1">
        <v>1511</v>
      </c>
      <c r="C133">
        <v>0.2229591906070709</v>
      </c>
      <c r="D133">
        <v>0.12681065499782559</v>
      </c>
      <c r="E133">
        <v>0.99527615308761597</v>
      </c>
      <c r="F133">
        <v>-5.3739545401185751E-3</v>
      </c>
      <c r="G133" s="2">
        <v>21.76951218</v>
      </c>
      <c r="H133" s="2">
        <v>32.03</v>
      </c>
      <c r="I133" s="2">
        <v>3.8754875659999999</v>
      </c>
      <c r="J133">
        <v>0.71451711699999998</v>
      </c>
      <c r="K133" s="1">
        <v>15.2633686</v>
      </c>
    </row>
    <row r="134" spans="1:11">
      <c r="A134" s="1" t="s">
        <v>143</v>
      </c>
      <c r="B134" s="1">
        <v>310</v>
      </c>
      <c r="C134">
        <v>0.22295354306697851</v>
      </c>
      <c r="D134">
        <v>6.9692745804786682E-2</v>
      </c>
      <c r="E134">
        <v>1.291113018989563</v>
      </c>
      <c r="F134">
        <v>0.20923672616481781</v>
      </c>
      <c r="G134" s="2">
        <v>20.16352272</v>
      </c>
      <c r="H134" s="2">
        <v>24.31</v>
      </c>
      <c r="I134" s="2">
        <v>4.4350786209999997</v>
      </c>
      <c r="J134">
        <v>2.3876974579999999</v>
      </c>
      <c r="K134" s="1">
        <v>14.100189200000001</v>
      </c>
    </row>
    <row r="135" spans="1:11">
      <c r="A135" s="1" t="s">
        <v>144</v>
      </c>
      <c r="B135" s="1">
        <v>7001</v>
      </c>
      <c r="C135">
        <v>0.22235067188739779</v>
      </c>
      <c r="D135">
        <v>0.13858927041292191</v>
      </c>
      <c r="E135">
        <v>0.96464025974273682</v>
      </c>
      <c r="F135">
        <v>-3.8118720054626458E-2</v>
      </c>
      <c r="G135" s="2">
        <v>21.27330589</v>
      </c>
      <c r="H135" s="2">
        <v>27.62</v>
      </c>
      <c r="I135" s="2">
        <v>3.9820761679999999</v>
      </c>
      <c r="J135">
        <v>1.154124975</v>
      </c>
      <c r="K135" s="1">
        <v>15.3185539</v>
      </c>
    </row>
    <row r="136" spans="1:11">
      <c r="A136" s="1" t="s">
        <v>145</v>
      </c>
      <c r="B136" s="1">
        <v>1310</v>
      </c>
      <c r="C136">
        <v>0.22214338183403021</v>
      </c>
      <c r="D136">
        <v>0.15490688383579251</v>
      </c>
      <c r="E136">
        <v>0.97553223371505737</v>
      </c>
      <c r="F136">
        <v>1.9358597695827481E-2</v>
      </c>
      <c r="G136" s="2">
        <v>20.50083351</v>
      </c>
      <c r="H136" s="2">
        <v>33.07</v>
      </c>
      <c r="I136" s="2">
        <v>4.9477238659999996</v>
      </c>
      <c r="J136">
        <v>1.270498157</v>
      </c>
      <c r="K136" s="1">
        <v>14.6672745</v>
      </c>
    </row>
    <row r="137" spans="1:11">
      <c r="A137" s="1" t="s">
        <v>146</v>
      </c>
      <c r="B137" s="1">
        <v>1113</v>
      </c>
      <c r="C137">
        <v>0.22184042632579801</v>
      </c>
      <c r="D137">
        <v>0.13264113664627081</v>
      </c>
      <c r="E137">
        <v>0.93690246343612671</v>
      </c>
      <c r="F137">
        <v>-2.9523888602852821E-2</v>
      </c>
      <c r="G137" s="2">
        <v>21.70076942</v>
      </c>
      <c r="H137" s="2">
        <v>32.79</v>
      </c>
      <c r="I137" s="2">
        <v>5.0174069399999999</v>
      </c>
      <c r="J137">
        <v>1.146760821</v>
      </c>
      <c r="K137" s="1">
        <v>13.3517981</v>
      </c>
    </row>
    <row r="138" spans="1:11">
      <c r="A138" s="1" t="s">
        <v>147</v>
      </c>
      <c r="B138" s="1">
        <v>802</v>
      </c>
      <c r="C138">
        <v>0.22078216820955279</v>
      </c>
      <c r="D138">
        <v>0.12452173233032229</v>
      </c>
      <c r="E138">
        <v>1.0090958476066589</v>
      </c>
      <c r="F138">
        <v>2.6083811186254021E-2</v>
      </c>
      <c r="G138" s="2">
        <v>20.938310619999999</v>
      </c>
      <c r="H138" s="2">
        <v>30.25</v>
      </c>
      <c r="I138" s="2">
        <v>4.1920537949999996</v>
      </c>
      <c r="J138">
        <v>2.0981693269999999</v>
      </c>
      <c r="K138" s="1">
        <v>14.276185999999999</v>
      </c>
    </row>
    <row r="139" spans="1:11">
      <c r="A139" s="1" t="s">
        <v>148</v>
      </c>
      <c r="B139" s="1">
        <v>1108</v>
      </c>
      <c r="C139">
        <v>0.2186136990785599</v>
      </c>
      <c r="D139">
        <v>0.12664154171943659</v>
      </c>
      <c r="E139">
        <v>0.96257784962654114</v>
      </c>
      <c r="F139">
        <v>-1.1122321244329211E-2</v>
      </c>
      <c r="G139" s="2">
        <v>21.805650709999998</v>
      </c>
      <c r="H139" s="2">
        <v>31.5</v>
      </c>
      <c r="I139" s="2">
        <v>4.7309005260000001</v>
      </c>
      <c r="J139">
        <v>1.3666925430000001</v>
      </c>
      <c r="K139" s="1">
        <v>14.021723700000001</v>
      </c>
    </row>
    <row r="140" spans="1:11">
      <c r="A140" s="1" t="s">
        <v>149</v>
      </c>
      <c r="B140" s="1">
        <v>1109</v>
      </c>
      <c r="C140">
        <v>0.21854500472545621</v>
      </c>
      <c r="D140">
        <v>0.12969440966844559</v>
      </c>
      <c r="E140">
        <v>0.94019421935081482</v>
      </c>
      <c r="F140">
        <v>-3.4246759489178658E-2</v>
      </c>
      <c r="G140" s="2">
        <v>21.601311679999998</v>
      </c>
      <c r="H140" s="2">
        <v>33</v>
      </c>
      <c r="I140" s="2">
        <v>4.4662199019999997</v>
      </c>
      <c r="J140">
        <v>1.3607765439999999</v>
      </c>
      <c r="K140" s="1">
        <v>12.847827000000001</v>
      </c>
    </row>
    <row r="141" spans="1:11">
      <c r="A141" s="1" t="s">
        <v>150</v>
      </c>
      <c r="B141" s="1">
        <v>1601</v>
      </c>
      <c r="C141">
        <v>0.2184577360749245</v>
      </c>
      <c r="D141">
        <v>0.12977973371744159</v>
      </c>
      <c r="E141">
        <v>0.96919804811477661</v>
      </c>
      <c r="F141">
        <v>-3.5453571006655693E-2</v>
      </c>
      <c r="G141" s="2">
        <v>21.951585770000001</v>
      </c>
      <c r="H141" s="2">
        <v>33.58</v>
      </c>
      <c r="I141" s="2">
        <v>4.9894275669999999</v>
      </c>
      <c r="J141">
        <v>1.480541348</v>
      </c>
      <c r="K141" s="1">
        <v>13.8667307</v>
      </c>
    </row>
    <row r="142" spans="1:11" s="5" customFormat="1">
      <c r="A142" s="1" t="s">
        <v>151</v>
      </c>
      <c r="B142" s="1">
        <v>1620</v>
      </c>
      <c r="C142">
        <v>0.218200258910656</v>
      </c>
      <c r="D142">
        <v>0.13161781430244451</v>
      </c>
      <c r="E142">
        <v>0.93495702743530273</v>
      </c>
      <c r="F142">
        <v>-3.9154112339019782E-2</v>
      </c>
      <c r="G142" s="2">
        <v>21.66736126</v>
      </c>
      <c r="H142" s="2">
        <v>33.49</v>
      </c>
      <c r="I142" s="2">
        <v>4.4209034440000003</v>
      </c>
      <c r="J142">
        <v>1.367351413</v>
      </c>
      <c r="K142" s="1">
        <v>13.0652084</v>
      </c>
    </row>
    <row r="143" spans="1:11">
      <c r="A143" s="1" t="s">
        <v>152</v>
      </c>
      <c r="B143" s="1">
        <v>514</v>
      </c>
      <c r="C143">
        <v>0.21740700304508209</v>
      </c>
      <c r="D143">
        <v>0.13773120939731601</v>
      </c>
      <c r="E143">
        <v>0.97247874736785889</v>
      </c>
      <c r="F143">
        <v>-1.9437128677964211E-2</v>
      </c>
      <c r="G143" s="2">
        <v>21.87704849</v>
      </c>
      <c r="H143" s="2">
        <v>33.479999999999997</v>
      </c>
      <c r="I143" s="2">
        <v>4.8978753089999998</v>
      </c>
      <c r="J143">
        <v>1.2205060720000001</v>
      </c>
      <c r="K143" s="1">
        <v>15.573823000000001</v>
      </c>
    </row>
    <row r="144" spans="1:11">
      <c r="A144" s="1" t="s">
        <v>153</v>
      </c>
      <c r="B144" s="1">
        <v>901</v>
      </c>
      <c r="C144">
        <v>0.21729651093482971</v>
      </c>
      <c r="D144">
        <v>9.4350554049015045E-2</v>
      </c>
      <c r="E144">
        <v>1.163093090057373</v>
      </c>
      <c r="F144">
        <v>0.12885397672653201</v>
      </c>
      <c r="G144" s="2">
        <v>17.939096450000001</v>
      </c>
      <c r="H144" s="2">
        <v>33.07</v>
      </c>
      <c r="I144" s="2">
        <v>4.7211613659999996</v>
      </c>
      <c r="J144">
        <v>2.7927052969999999</v>
      </c>
      <c r="K144" s="1">
        <v>13.681150000000001</v>
      </c>
    </row>
    <row r="145" spans="1:11">
      <c r="A145" s="1" t="s">
        <v>154</v>
      </c>
      <c r="B145" s="1">
        <v>9005</v>
      </c>
      <c r="C145">
        <v>0.21729651093482971</v>
      </c>
      <c r="D145">
        <v>9.4350554049015045E-2</v>
      </c>
      <c r="E145">
        <v>1.163093090057373</v>
      </c>
      <c r="F145">
        <v>0.12885397672653201</v>
      </c>
      <c r="G145" s="2">
        <v>17.8497591</v>
      </c>
      <c r="H145" s="2">
        <v>26.26</v>
      </c>
      <c r="I145" s="2">
        <v>4.7179646489999998</v>
      </c>
      <c r="J145">
        <v>2.8579324480000001</v>
      </c>
      <c r="K145" s="1">
        <v>12.469564399999999</v>
      </c>
    </row>
    <row r="146" spans="1:11">
      <c r="A146" s="1" t="s">
        <v>155</v>
      </c>
      <c r="B146" s="1">
        <v>1306</v>
      </c>
      <c r="C146">
        <v>0.21729544550180441</v>
      </c>
      <c r="D146">
        <v>0.1289671212434769</v>
      </c>
      <c r="E146">
        <v>0.95709806680679321</v>
      </c>
      <c r="F146">
        <v>-4.7141831368207932E-2</v>
      </c>
      <c r="G146" s="2">
        <v>20.87080383</v>
      </c>
      <c r="H146" s="2">
        <v>33.479999999999997</v>
      </c>
      <c r="I146" s="2">
        <v>5.0564634799999997</v>
      </c>
      <c r="J146">
        <v>1.1886579989999999</v>
      </c>
      <c r="K146" s="1">
        <v>14.611847900000001</v>
      </c>
    </row>
    <row r="147" spans="1:11">
      <c r="A147" s="1" t="s">
        <v>156</v>
      </c>
      <c r="B147" s="1">
        <v>803</v>
      </c>
      <c r="C147">
        <v>0.21644832193851471</v>
      </c>
      <c r="D147">
        <v>0.1256108433008194</v>
      </c>
      <c r="E147">
        <v>0.96730995178222656</v>
      </c>
      <c r="F147">
        <v>-1.6647020354866982E-2</v>
      </c>
      <c r="G147" s="2">
        <v>20.943799970000001</v>
      </c>
      <c r="H147" s="2">
        <v>32.869999999999997</v>
      </c>
      <c r="I147" s="2">
        <v>3.5032784939999999</v>
      </c>
      <c r="J147">
        <v>2.163491488</v>
      </c>
      <c r="K147" s="1">
        <v>13.349258900000001</v>
      </c>
    </row>
    <row r="148" spans="1:11">
      <c r="A148" s="1" t="s">
        <v>157</v>
      </c>
      <c r="B148" s="1">
        <v>112</v>
      </c>
      <c r="C148">
        <v>0.21603977680206299</v>
      </c>
      <c r="D148">
        <v>0.145275354385376</v>
      </c>
      <c r="E148">
        <v>1.0027719736099241</v>
      </c>
      <c r="F148">
        <v>1.7731858417391781E-2</v>
      </c>
      <c r="G148" s="2">
        <v>21.146198269999999</v>
      </c>
      <c r="H148" s="2">
        <v>29.31</v>
      </c>
      <c r="I148" s="2">
        <v>4.5653905869999996</v>
      </c>
      <c r="J148">
        <v>2.0678460599999999</v>
      </c>
      <c r="K148" s="1">
        <v>14.5542488</v>
      </c>
    </row>
    <row r="149" spans="1:11">
      <c r="A149" s="1" t="s">
        <v>158</v>
      </c>
      <c r="B149" s="1">
        <v>808</v>
      </c>
      <c r="C149">
        <v>0.2156857028603554</v>
      </c>
      <c r="D149">
        <v>0.1272975355386734</v>
      </c>
      <c r="E149">
        <v>0.96298748254776001</v>
      </c>
      <c r="F149">
        <v>-4.902191273868084E-2</v>
      </c>
      <c r="G149" s="2">
        <v>20.45273972</v>
      </c>
      <c r="H149" s="2">
        <v>34.36</v>
      </c>
      <c r="I149" s="2">
        <v>3.3901431560000002</v>
      </c>
      <c r="J149">
        <v>2.3199013470000001</v>
      </c>
      <c r="K149" s="1">
        <v>14.4225326</v>
      </c>
    </row>
    <row r="150" spans="1:11">
      <c r="A150" s="1" t="s">
        <v>159</v>
      </c>
      <c r="B150" s="1">
        <v>508</v>
      </c>
      <c r="C150">
        <v>0.21566420793533331</v>
      </c>
      <c r="D150">
        <v>9.0202298015356064E-2</v>
      </c>
      <c r="E150">
        <v>1.1375231742858889</v>
      </c>
      <c r="F150">
        <v>0.1679903641343117</v>
      </c>
      <c r="G150" s="2">
        <v>21.963512420000001</v>
      </c>
      <c r="H150" s="2">
        <v>29.73</v>
      </c>
      <c r="I150" s="2">
        <v>4.7838528159999996</v>
      </c>
      <c r="J150">
        <v>1.5393501519999999</v>
      </c>
      <c r="K150" s="1">
        <v>14.688231500000001</v>
      </c>
    </row>
    <row r="151" spans="1:11">
      <c r="A151" s="1" t="s">
        <v>160</v>
      </c>
      <c r="B151" s="1">
        <v>612</v>
      </c>
      <c r="C151">
        <v>0.21482101082801819</v>
      </c>
      <c r="D151">
        <v>0.1390494108200073</v>
      </c>
      <c r="E151">
        <v>0.97433030605316162</v>
      </c>
      <c r="F151">
        <v>-4.9913600087165833E-2</v>
      </c>
      <c r="G151" s="2">
        <v>21.54586029</v>
      </c>
      <c r="H151" s="2">
        <v>31.37</v>
      </c>
      <c r="I151" s="2">
        <v>4.8444564339999996</v>
      </c>
      <c r="J151">
        <v>1.3587070699999999</v>
      </c>
      <c r="K151" s="1">
        <v>15.393693000000001</v>
      </c>
    </row>
    <row r="152" spans="1:11">
      <c r="A152" s="1" t="s">
        <v>161</v>
      </c>
      <c r="B152" s="1">
        <v>313</v>
      </c>
      <c r="C152">
        <v>0.21480768918991089</v>
      </c>
      <c r="D152">
        <v>0.14351232349872589</v>
      </c>
      <c r="E152">
        <v>1.0005161762237551</v>
      </c>
      <c r="F152">
        <v>3.8509180769324303E-2</v>
      </c>
      <c r="G152" s="2">
        <v>20.939771650000001</v>
      </c>
      <c r="H152" s="2">
        <v>26.16</v>
      </c>
      <c r="I152" s="2">
        <v>4.6316723819999996</v>
      </c>
      <c r="J152">
        <v>2.126033783</v>
      </c>
      <c r="K152" s="1">
        <v>14.3931451</v>
      </c>
    </row>
    <row r="153" spans="1:11">
      <c r="A153" s="1" t="s">
        <v>162</v>
      </c>
      <c r="B153" s="1">
        <v>913</v>
      </c>
      <c r="C153">
        <v>0.21441719681024549</v>
      </c>
      <c r="D153">
        <v>0.13194263726472849</v>
      </c>
      <c r="E153">
        <v>0.99139934778213501</v>
      </c>
      <c r="F153">
        <v>3.8270752411335711E-3</v>
      </c>
      <c r="G153" s="2">
        <v>20.65475082</v>
      </c>
      <c r="H153" s="2">
        <v>32.270000000000003</v>
      </c>
      <c r="I153" s="2">
        <v>4.4951426980000004</v>
      </c>
      <c r="J153">
        <v>2.0016293530000002</v>
      </c>
      <c r="K153" s="1">
        <v>15.2510695</v>
      </c>
    </row>
    <row r="154" spans="1:11">
      <c r="A154" s="1" t="s">
        <v>163</v>
      </c>
      <c r="B154" s="1">
        <v>806</v>
      </c>
      <c r="C154">
        <v>0.2110762819647789</v>
      </c>
      <c r="D154">
        <v>0.13716321438550949</v>
      </c>
      <c r="E154">
        <v>1.029364705085754</v>
      </c>
      <c r="F154">
        <v>7.141471654176712E-2</v>
      </c>
      <c r="G154" s="2">
        <v>19.710460659999999</v>
      </c>
      <c r="H154" s="2">
        <v>24.22</v>
      </c>
      <c r="I154" s="2">
        <v>4.2150950429999998</v>
      </c>
      <c r="J154">
        <v>2.574954033</v>
      </c>
      <c r="K154" s="1">
        <v>13.8238678</v>
      </c>
    </row>
    <row r="155" spans="1:11">
      <c r="A155" s="1" t="s">
        <v>164</v>
      </c>
      <c r="B155" s="1">
        <v>801</v>
      </c>
      <c r="C155">
        <v>0.20921095460653311</v>
      </c>
      <c r="D155">
        <v>0.113392312079668</v>
      </c>
      <c r="E155">
        <v>1.0700652599334719</v>
      </c>
      <c r="F155">
        <v>4.897649958729744E-2</v>
      </c>
      <c r="G155" s="2">
        <v>20.536614419999999</v>
      </c>
      <c r="H155" s="2">
        <v>31.23</v>
      </c>
      <c r="I155" s="2">
        <v>3.8810482030000002</v>
      </c>
      <c r="J155">
        <v>2.279025555</v>
      </c>
      <c r="K155" s="1">
        <v>13.420861199999999</v>
      </c>
    </row>
    <row r="156" spans="1:11">
      <c r="A156" s="1" t="s">
        <v>165</v>
      </c>
      <c r="B156" s="1">
        <v>1107</v>
      </c>
      <c r="C156">
        <v>0.20903013646602631</v>
      </c>
      <c r="D156">
        <v>0.1232689470052719</v>
      </c>
      <c r="E156">
        <v>0.96513548493385315</v>
      </c>
      <c r="F156">
        <v>-2.0077943801879879E-2</v>
      </c>
      <c r="G156" s="2">
        <v>21.92505646</v>
      </c>
      <c r="H156" s="2">
        <v>33.44</v>
      </c>
      <c r="I156" s="2">
        <v>4.9757215979999998</v>
      </c>
      <c r="J156">
        <v>1.380464315</v>
      </c>
      <c r="K156" s="1">
        <v>13.6692514</v>
      </c>
    </row>
    <row r="157" spans="1:11">
      <c r="A157" s="1" t="s">
        <v>166</v>
      </c>
      <c r="B157" s="1">
        <v>1319</v>
      </c>
      <c r="C157">
        <v>0.20619012415409091</v>
      </c>
      <c r="D157">
        <v>0.1238555684685707</v>
      </c>
      <c r="E157">
        <v>0.9821198582649231</v>
      </c>
      <c r="F157">
        <v>-4.4035818427801132E-2</v>
      </c>
      <c r="G157" s="2">
        <v>20.43371582</v>
      </c>
      <c r="H157" s="2">
        <v>33.47</v>
      </c>
      <c r="I157" s="2">
        <v>5.3299536710000002</v>
      </c>
      <c r="J157">
        <v>1.2045072320000001</v>
      </c>
      <c r="K157" s="1">
        <v>15.2445383</v>
      </c>
    </row>
    <row r="158" spans="1:11">
      <c r="A158" s="1" t="s">
        <v>167</v>
      </c>
      <c r="B158" s="1">
        <v>905</v>
      </c>
      <c r="C158">
        <v>0.20545531809329989</v>
      </c>
      <c r="D158">
        <v>0.1261969059705734</v>
      </c>
      <c r="E158">
        <v>1.032505869865417</v>
      </c>
      <c r="F158">
        <v>8.0914460122585297E-2</v>
      </c>
      <c r="G158" s="2">
        <v>19.86110592</v>
      </c>
      <c r="H158" s="2">
        <v>35.08</v>
      </c>
      <c r="I158" s="2">
        <v>4.294174194</v>
      </c>
      <c r="J158">
        <v>2.3810198310000001</v>
      </c>
      <c r="K158" s="1">
        <v>13.0605273</v>
      </c>
    </row>
    <row r="159" spans="1:11">
      <c r="A159" s="1" t="s">
        <v>168</v>
      </c>
      <c r="B159" s="1">
        <v>1403</v>
      </c>
      <c r="C159">
        <v>0.20542895048856741</v>
      </c>
      <c r="D159">
        <v>0.1248926818370819</v>
      </c>
      <c r="E159">
        <v>1.064577102661133</v>
      </c>
      <c r="F159">
        <v>7.8189834952354431E-2</v>
      </c>
      <c r="G159" s="2">
        <v>21.326491359999999</v>
      </c>
      <c r="H159" s="2">
        <v>30.69</v>
      </c>
      <c r="I159" s="2">
        <v>3.544034243</v>
      </c>
      <c r="J159">
        <v>1.4132930640000001</v>
      </c>
      <c r="K159" s="1">
        <v>14.7367253</v>
      </c>
    </row>
    <row r="160" spans="1:11">
      <c r="A160" s="1" t="s">
        <v>169</v>
      </c>
      <c r="B160" s="1">
        <v>111</v>
      </c>
      <c r="C160">
        <v>0.2024545222520828</v>
      </c>
      <c r="D160">
        <v>9.9389459937810898E-2</v>
      </c>
      <c r="E160">
        <v>1.1377271413803101</v>
      </c>
      <c r="F160">
        <v>9.3188956379890442E-2</v>
      </c>
      <c r="G160" s="2">
        <v>21.313917159999999</v>
      </c>
      <c r="H160" s="2">
        <v>29.73</v>
      </c>
      <c r="I160" s="2">
        <v>4.4749610420000003</v>
      </c>
      <c r="J160">
        <v>2.0218470100000001</v>
      </c>
      <c r="K160" s="1">
        <v>14.300619599999999</v>
      </c>
    </row>
    <row r="161" spans="1:11">
      <c r="A161" s="1" t="s">
        <v>170</v>
      </c>
      <c r="B161" s="1">
        <v>1207</v>
      </c>
      <c r="C161">
        <v>0.20197424292564389</v>
      </c>
      <c r="D161">
        <v>0.1176092401146889</v>
      </c>
      <c r="E161">
        <v>0.93192726373672485</v>
      </c>
      <c r="F161">
        <v>-5.6182432919740677E-2</v>
      </c>
      <c r="G161" s="2">
        <v>21.197984699999999</v>
      </c>
      <c r="H161" s="2">
        <v>34.22</v>
      </c>
      <c r="I161" s="2">
        <v>4.788660288</v>
      </c>
      <c r="J161">
        <v>1.2780693169999999</v>
      </c>
      <c r="K161" s="1">
        <v>14.7992287</v>
      </c>
    </row>
    <row r="162" spans="1:11">
      <c r="A162" s="1" t="s">
        <v>171</v>
      </c>
      <c r="B162" s="1">
        <v>1111</v>
      </c>
      <c r="C162">
        <v>0.20161046087741849</v>
      </c>
      <c r="D162">
        <v>0.1152614653110504</v>
      </c>
      <c r="E162">
        <v>0.96024775505065918</v>
      </c>
      <c r="F162">
        <v>-2.7143955230712891E-2</v>
      </c>
      <c r="G162" s="2">
        <v>21.63709068</v>
      </c>
      <c r="H162" s="2">
        <v>32.840000000000003</v>
      </c>
      <c r="I162" s="2">
        <v>4.8061447140000002</v>
      </c>
      <c r="J162">
        <v>1.320240378</v>
      </c>
      <c r="K162" s="1">
        <v>14.2884998</v>
      </c>
    </row>
    <row r="163" spans="1:11">
      <c r="A163" s="1" t="s">
        <v>172</v>
      </c>
      <c r="B163" s="1">
        <v>502</v>
      </c>
      <c r="C163">
        <v>0.201581135392189</v>
      </c>
      <c r="D163">
        <v>0.1477051451802254</v>
      </c>
      <c r="E163">
        <v>0.99082988500595093</v>
      </c>
      <c r="F163">
        <v>3.9434388279914863E-2</v>
      </c>
      <c r="G163" s="2">
        <v>21.981853489999999</v>
      </c>
      <c r="H163" s="2">
        <v>30.08</v>
      </c>
      <c r="I163" s="2">
        <v>4.734083891</v>
      </c>
      <c r="J163">
        <v>1.6561586859999999</v>
      </c>
      <c r="K163" s="1">
        <v>14.332713099999999</v>
      </c>
    </row>
    <row r="164" spans="1:11">
      <c r="A164" s="1" t="s">
        <v>173</v>
      </c>
      <c r="B164" s="1">
        <v>1004</v>
      </c>
      <c r="C164">
        <v>0.2013395428657532</v>
      </c>
      <c r="D164">
        <v>0.11664018034935</v>
      </c>
      <c r="E164">
        <v>1.034299492835999</v>
      </c>
      <c r="F164">
        <v>2.666213363409042E-2</v>
      </c>
      <c r="G164" s="2">
        <v>21.873443600000002</v>
      </c>
      <c r="H164" s="2">
        <v>30.24</v>
      </c>
      <c r="I164" s="2">
        <v>5.0998513699999997</v>
      </c>
      <c r="J164">
        <v>1.504039884</v>
      </c>
      <c r="K164" s="1">
        <v>14.1946645</v>
      </c>
    </row>
    <row r="165" spans="1:11">
      <c r="A165" s="1" t="s">
        <v>174</v>
      </c>
      <c r="B165" s="1">
        <v>609</v>
      </c>
      <c r="C165">
        <v>0.20085062831640241</v>
      </c>
      <c r="D165">
        <v>0.131181575357914</v>
      </c>
      <c r="E165">
        <v>0.97828182578086853</v>
      </c>
      <c r="F165">
        <v>-7.2123005986213684E-2</v>
      </c>
      <c r="G165" s="2">
        <v>21.5819416</v>
      </c>
      <c r="H165" s="2">
        <v>33.61</v>
      </c>
      <c r="I165" s="2">
        <v>4.7137784959999998</v>
      </c>
      <c r="J165">
        <v>1.2658904790000001</v>
      </c>
      <c r="K165" s="1">
        <v>15.541894900000001</v>
      </c>
    </row>
    <row r="166" spans="1:11">
      <c r="A166" s="1" t="s">
        <v>175</v>
      </c>
      <c r="B166" s="1">
        <v>810</v>
      </c>
      <c r="C166">
        <v>0.20069719851017001</v>
      </c>
      <c r="D166">
        <v>0.1233587749302387</v>
      </c>
      <c r="E166">
        <v>1.014092028141022</v>
      </c>
      <c r="F166">
        <v>1.4328319579362869E-2</v>
      </c>
      <c r="G166" s="2">
        <v>19.92207909</v>
      </c>
      <c r="H166" s="2">
        <v>32.799999999999997</v>
      </c>
      <c r="I166" s="2">
        <v>4.1755890850000004</v>
      </c>
      <c r="J166">
        <v>2.4252666230000002</v>
      </c>
      <c r="K166" s="1">
        <v>13.9029984</v>
      </c>
    </row>
    <row r="167" spans="1:11">
      <c r="A167" s="1" t="s">
        <v>176</v>
      </c>
      <c r="B167" s="1">
        <v>602</v>
      </c>
      <c r="C167">
        <v>0.20021627843379969</v>
      </c>
      <c r="D167">
        <v>0.1097528785467148</v>
      </c>
      <c r="E167">
        <v>1.0261785984039311</v>
      </c>
      <c r="F167">
        <v>2.54128985106945E-2</v>
      </c>
      <c r="G167" s="2">
        <v>21.74165249</v>
      </c>
      <c r="H167" s="2">
        <v>33.04</v>
      </c>
      <c r="I167" s="2">
        <v>4.9274051190000003</v>
      </c>
      <c r="J167">
        <v>1.410936236</v>
      </c>
      <c r="K167" s="1">
        <v>14.0348501</v>
      </c>
    </row>
    <row r="168" spans="1:11">
      <c r="A168" s="1" t="s">
        <v>177</v>
      </c>
      <c r="B168" s="1">
        <v>507</v>
      </c>
      <c r="C168">
        <v>0.19978104531764981</v>
      </c>
      <c r="D168">
        <v>0.1214138828217983</v>
      </c>
      <c r="E168">
        <v>1.0438187122344971</v>
      </c>
      <c r="F168">
        <v>9.2420309782028198E-2</v>
      </c>
      <c r="G168" s="2">
        <v>21.960224149999998</v>
      </c>
      <c r="H168" s="2">
        <v>32.94</v>
      </c>
      <c r="I168" s="2">
        <v>4.6415376659999996</v>
      </c>
      <c r="J168">
        <v>1.6604791880000001</v>
      </c>
      <c r="K168" s="1">
        <v>13.021197300000001</v>
      </c>
    </row>
    <row r="169" spans="1:11">
      <c r="A169" s="1" t="s">
        <v>178</v>
      </c>
      <c r="B169" s="1">
        <v>1315</v>
      </c>
      <c r="C169">
        <v>0.19953927397727969</v>
      </c>
      <c r="D169">
        <v>0.12646970152854919</v>
      </c>
      <c r="E169">
        <v>1.0351046919822691</v>
      </c>
      <c r="F169">
        <v>3.3890191465616233E-2</v>
      </c>
      <c r="G169" s="2">
        <v>20.04469872</v>
      </c>
      <c r="H169" s="2">
        <v>34.26</v>
      </c>
      <c r="I169" s="2">
        <v>4.9479017259999996</v>
      </c>
      <c r="J169">
        <v>1.2662292719999999</v>
      </c>
      <c r="K169" s="1">
        <v>15.394988100000001</v>
      </c>
    </row>
    <row r="170" spans="1:11">
      <c r="A170" s="1" t="s">
        <v>179</v>
      </c>
      <c r="B170" s="1">
        <v>407</v>
      </c>
      <c r="C170">
        <v>0.19813098013401029</v>
      </c>
      <c r="D170">
        <v>0.1282355114817619</v>
      </c>
      <c r="E170">
        <v>0.98466446995735168</v>
      </c>
      <c r="F170">
        <v>4.4638523831963539E-3</v>
      </c>
      <c r="G170" s="2">
        <v>21.597640989999999</v>
      </c>
      <c r="H170" s="2">
        <v>30.25</v>
      </c>
      <c r="I170" s="2">
        <v>5.6298694610000002</v>
      </c>
      <c r="J170">
        <v>1.629143894</v>
      </c>
      <c r="K170" s="1">
        <v>14.913336299999999</v>
      </c>
    </row>
    <row r="171" spans="1:11">
      <c r="A171" s="1" t="s">
        <v>180</v>
      </c>
      <c r="B171" s="1">
        <v>1117</v>
      </c>
      <c r="C171">
        <v>0.1975255012512207</v>
      </c>
      <c r="D171">
        <v>0.11752840504050251</v>
      </c>
      <c r="E171">
        <v>0.93662980198860168</v>
      </c>
      <c r="F171">
        <v>-4.1849769651889801E-2</v>
      </c>
      <c r="G171" s="2">
        <v>21.902494430000001</v>
      </c>
      <c r="H171" s="2">
        <v>32.799999999999997</v>
      </c>
      <c r="I171" s="2">
        <v>5.0065207479999998</v>
      </c>
      <c r="J171">
        <v>1.3056944610000001</v>
      </c>
      <c r="K171" s="1">
        <v>11.8903646</v>
      </c>
    </row>
    <row r="172" spans="1:11">
      <c r="A172" s="1" t="s">
        <v>181</v>
      </c>
      <c r="B172" s="1">
        <v>611</v>
      </c>
      <c r="C172">
        <v>0.19593579322099691</v>
      </c>
      <c r="D172">
        <v>0.12760598212480551</v>
      </c>
      <c r="E172">
        <v>0.97618681192398071</v>
      </c>
      <c r="F172">
        <v>-5.9892836958169937E-2</v>
      </c>
      <c r="G172" s="2">
        <v>21.6172924</v>
      </c>
      <c r="H172" s="2">
        <v>34.82</v>
      </c>
      <c r="I172" s="2">
        <v>4.8349895480000002</v>
      </c>
      <c r="J172">
        <v>1.3691928390000001</v>
      </c>
      <c r="K172" s="1">
        <v>15.353416899999999</v>
      </c>
    </row>
    <row r="173" spans="1:11">
      <c r="A173" s="1" t="s">
        <v>182</v>
      </c>
      <c r="B173" s="1">
        <v>1603</v>
      </c>
      <c r="C173">
        <v>0.19556497037410739</v>
      </c>
      <c r="D173">
        <v>0.1193644478917122</v>
      </c>
      <c r="E173">
        <v>0.95873457193374634</v>
      </c>
      <c r="F173">
        <v>-2.333864942193031E-2</v>
      </c>
      <c r="G173" s="2">
        <v>21.68212509</v>
      </c>
      <c r="H173" s="2">
        <v>34.14</v>
      </c>
      <c r="I173" s="2">
        <v>4.197594166</v>
      </c>
      <c r="J173">
        <v>1.308418036</v>
      </c>
      <c r="K173" s="1">
        <v>12.039498800000001</v>
      </c>
    </row>
    <row r="174" spans="1:11">
      <c r="A174" s="1" t="s">
        <v>183</v>
      </c>
      <c r="B174" s="1">
        <v>1419</v>
      </c>
      <c r="C174">
        <v>0.19490709900856021</v>
      </c>
      <c r="D174">
        <v>0.10062921047210691</v>
      </c>
      <c r="E174">
        <v>1.06685471534729</v>
      </c>
      <c r="F174">
        <v>7.5759202241897583E-2</v>
      </c>
      <c r="G174" s="2">
        <v>21.22790432</v>
      </c>
      <c r="H174" s="2">
        <v>27.64</v>
      </c>
      <c r="I174" s="2">
        <v>2.5173115730000002</v>
      </c>
      <c r="J174">
        <v>1.293065906</v>
      </c>
      <c r="K174" s="1">
        <v>15.350415699999999</v>
      </c>
    </row>
    <row r="175" spans="1:11">
      <c r="A175" s="1" t="s">
        <v>184</v>
      </c>
      <c r="B175" s="1">
        <v>1204</v>
      </c>
      <c r="C175">
        <v>0.1946181133389473</v>
      </c>
      <c r="D175">
        <v>0.11493734642863269</v>
      </c>
      <c r="E175">
        <v>0.93475919961929321</v>
      </c>
      <c r="F175">
        <v>-5.1892628893256187E-2</v>
      </c>
      <c r="G175" s="2">
        <v>21.400874139999999</v>
      </c>
      <c r="H175" s="2">
        <v>33.6</v>
      </c>
      <c r="I175" s="2">
        <v>4.794333935</v>
      </c>
      <c r="J175">
        <v>1.2808151249999999</v>
      </c>
      <c r="K175" s="1">
        <v>13.4237871</v>
      </c>
    </row>
    <row r="176" spans="1:11">
      <c r="A176" s="1" t="s">
        <v>185</v>
      </c>
      <c r="B176" s="1">
        <v>516</v>
      </c>
      <c r="C176">
        <v>0.19386063516139981</v>
      </c>
      <c r="D176">
        <v>0.12816394865512851</v>
      </c>
      <c r="E176">
        <v>1.0099111795425419</v>
      </c>
      <c r="F176">
        <v>4.4013209640979767E-2</v>
      </c>
      <c r="G176" s="2">
        <v>21.864317889999999</v>
      </c>
      <c r="H176" s="2">
        <v>29.13</v>
      </c>
      <c r="I176" s="2">
        <v>5.1279690269999998</v>
      </c>
      <c r="J176">
        <v>1.2957679630000001</v>
      </c>
      <c r="K176" s="1">
        <v>15.339551</v>
      </c>
    </row>
    <row r="177" spans="1:11">
      <c r="A177" s="1" t="s">
        <v>186</v>
      </c>
      <c r="B177" s="1">
        <v>1210</v>
      </c>
      <c r="C177">
        <v>0.19222377985715869</v>
      </c>
      <c r="D177">
        <v>0.1123679280281067</v>
      </c>
      <c r="E177">
        <v>0.92696070671081543</v>
      </c>
      <c r="F177">
        <v>-6.8895116448402405E-2</v>
      </c>
      <c r="G177" s="2">
        <v>21.246980669999999</v>
      </c>
      <c r="H177" s="2">
        <v>33.72</v>
      </c>
      <c r="I177" s="2">
        <v>4.5866570470000001</v>
      </c>
      <c r="J177">
        <v>1.3232542869999999</v>
      </c>
      <c r="K177" s="1">
        <v>14.555914899999999</v>
      </c>
    </row>
    <row r="178" spans="1:11">
      <c r="A178" s="1" t="s">
        <v>187</v>
      </c>
      <c r="B178" s="1">
        <v>603</v>
      </c>
      <c r="C178">
        <v>0.19052322208881381</v>
      </c>
      <c r="D178">
        <v>0.1084983199834824</v>
      </c>
      <c r="E178">
        <v>1.014767467975616</v>
      </c>
      <c r="F178">
        <v>1.7879543825984001E-2</v>
      </c>
      <c r="G178" s="2">
        <v>21.772538189999999</v>
      </c>
      <c r="H178" s="2">
        <v>33.25</v>
      </c>
      <c r="I178" s="2">
        <v>4.7371897699999996</v>
      </c>
      <c r="J178">
        <v>1.335400879</v>
      </c>
      <c r="K178" s="1">
        <v>14.019228</v>
      </c>
    </row>
    <row r="179" spans="1:11">
      <c r="A179" s="1" t="s">
        <v>188</v>
      </c>
      <c r="B179" s="1">
        <v>513</v>
      </c>
      <c r="C179">
        <v>0.19040678441524511</v>
      </c>
      <c r="D179">
        <v>0.1140332221984863</v>
      </c>
      <c r="E179">
        <v>0.96761041879653931</v>
      </c>
      <c r="F179">
        <v>-3.5180822014808648E-2</v>
      </c>
      <c r="G179" s="2">
        <v>21.893823619999999</v>
      </c>
      <c r="H179" s="2">
        <v>33.51</v>
      </c>
      <c r="I179" s="2">
        <v>4.8870491979999997</v>
      </c>
      <c r="J179">
        <v>1.281685948</v>
      </c>
      <c r="K179" s="1">
        <v>13.227757</v>
      </c>
    </row>
    <row r="180" spans="1:11">
      <c r="A180" s="1" t="s">
        <v>189</v>
      </c>
      <c r="B180" s="1">
        <v>1604</v>
      </c>
      <c r="C180">
        <v>0.18839265406131739</v>
      </c>
      <c r="D180">
        <v>0.11179674044251441</v>
      </c>
      <c r="E180">
        <v>0.93961560726165771</v>
      </c>
      <c r="F180">
        <v>-5.5443711578845978E-2</v>
      </c>
      <c r="G180" s="2">
        <v>21.788267139999999</v>
      </c>
      <c r="H180" s="2">
        <v>35.86</v>
      </c>
      <c r="I180" s="2">
        <v>4.3059334749999998</v>
      </c>
      <c r="J180">
        <v>1.2989863159999999</v>
      </c>
      <c r="K180" s="1">
        <v>13.536121400000001</v>
      </c>
    </row>
    <row r="181" spans="1:11">
      <c r="A181" s="1" t="s">
        <v>190</v>
      </c>
      <c r="B181" s="1">
        <v>1016</v>
      </c>
      <c r="C181">
        <v>0.1850915998220444</v>
      </c>
      <c r="D181">
        <v>0.1129472553730011</v>
      </c>
      <c r="E181">
        <v>0.95505347847938538</v>
      </c>
      <c r="F181">
        <v>-3.2405726611614227E-2</v>
      </c>
      <c r="G181" s="2">
        <v>21.085600849999999</v>
      </c>
      <c r="H181" s="2">
        <v>33.08</v>
      </c>
      <c r="I181" s="2">
        <v>3.8147052530000001</v>
      </c>
      <c r="J181">
        <v>2.1476050619999998</v>
      </c>
      <c r="K181" s="1">
        <v>14.8495255</v>
      </c>
    </row>
    <row r="182" spans="1:11">
      <c r="A182" s="1" t="s">
        <v>191</v>
      </c>
      <c r="B182" s="1">
        <v>1103</v>
      </c>
      <c r="C182">
        <v>0.1840762197971344</v>
      </c>
      <c r="D182">
        <v>0.1087245121598244</v>
      </c>
      <c r="E182">
        <v>0.99775248765945435</v>
      </c>
      <c r="F182">
        <v>-1.3284776359796521E-2</v>
      </c>
      <c r="G182" s="2">
        <v>22.012907030000001</v>
      </c>
      <c r="H182" s="2">
        <v>33.520000000000003</v>
      </c>
      <c r="I182" s="2">
        <v>5.1421842580000003</v>
      </c>
      <c r="J182">
        <v>1.4024055</v>
      </c>
      <c r="K182" s="1">
        <v>12.9491792</v>
      </c>
    </row>
    <row r="183" spans="1:11">
      <c r="A183" s="1" t="s">
        <v>192</v>
      </c>
      <c r="B183" s="1">
        <v>1504</v>
      </c>
      <c r="C183">
        <v>0.18380411714315409</v>
      </c>
      <c r="D183">
        <v>0.1097809039056301</v>
      </c>
      <c r="E183">
        <v>1.024842500686646</v>
      </c>
      <c r="F183">
        <v>1.868910901248455E-2</v>
      </c>
      <c r="G183" s="2">
        <v>21.494501110000002</v>
      </c>
      <c r="H183" s="2">
        <v>33.9</v>
      </c>
      <c r="I183" s="2">
        <v>3.783664227</v>
      </c>
      <c r="J183">
        <v>1.321176648</v>
      </c>
      <c r="K183" s="1">
        <v>14.0357308</v>
      </c>
    </row>
    <row r="184" spans="1:11">
      <c r="A184" s="1" t="s">
        <v>193</v>
      </c>
      <c r="B184" s="1">
        <v>1010</v>
      </c>
      <c r="C184">
        <v>0.1836263686418533</v>
      </c>
      <c r="D184">
        <v>0.1203654780983925</v>
      </c>
      <c r="E184">
        <v>0.98976457118988037</v>
      </c>
      <c r="F184">
        <v>4.2194385081529617E-2</v>
      </c>
      <c r="G184" s="2">
        <v>21.87384033</v>
      </c>
      <c r="H184" s="2">
        <v>34.14</v>
      </c>
      <c r="I184" s="2">
        <v>6.289503098</v>
      </c>
      <c r="J184">
        <v>1.7696357970000001</v>
      </c>
      <c r="K184" s="1">
        <v>14.8008823</v>
      </c>
    </row>
    <row r="185" spans="1:11">
      <c r="A185" s="1" t="s">
        <v>194</v>
      </c>
      <c r="B185" s="1">
        <v>1104</v>
      </c>
      <c r="C185">
        <v>0.18325567245483401</v>
      </c>
      <c r="D185">
        <v>0.10874244570732119</v>
      </c>
      <c r="E185">
        <v>0.95408123731613159</v>
      </c>
      <c r="F185">
        <v>-3.88965904712677E-2</v>
      </c>
      <c r="G185" s="2">
        <v>22.00028515</v>
      </c>
      <c r="H185" s="2">
        <v>33.299999999999997</v>
      </c>
      <c r="I185" s="2">
        <v>5.1899011140000004</v>
      </c>
      <c r="J185">
        <v>1.446971655</v>
      </c>
      <c r="K185" s="1">
        <v>13.370864900000001</v>
      </c>
    </row>
    <row r="186" spans="1:11">
      <c r="A186" s="1" t="s">
        <v>195</v>
      </c>
      <c r="B186" s="1">
        <v>812</v>
      </c>
      <c r="C186">
        <v>0.1832081601023674</v>
      </c>
      <c r="D186">
        <v>0.13044650852680209</v>
      </c>
      <c r="E186">
        <v>0.99269232153892517</v>
      </c>
      <c r="F186">
        <v>1.7685117200016979E-2</v>
      </c>
      <c r="G186" s="2">
        <v>19.58563423</v>
      </c>
      <c r="H186" s="2">
        <v>32.93</v>
      </c>
      <c r="I186" s="2">
        <v>4.3063788409999999</v>
      </c>
      <c r="J186">
        <v>2.491103292</v>
      </c>
      <c r="K186" s="1">
        <v>14.140871000000001</v>
      </c>
    </row>
    <row r="187" spans="1:11">
      <c r="A187" s="1" t="s">
        <v>196</v>
      </c>
      <c r="B187" s="1">
        <v>910</v>
      </c>
      <c r="C187">
        <v>0.18301184475421911</v>
      </c>
      <c r="D187">
        <v>0.13196565210819239</v>
      </c>
      <c r="E187">
        <v>0.95268642902374268</v>
      </c>
      <c r="F187">
        <v>1.944136805832386E-2</v>
      </c>
      <c r="G187" s="2">
        <v>20.53227901</v>
      </c>
      <c r="H187" s="2">
        <v>34.49</v>
      </c>
      <c r="I187" s="2">
        <v>4.4048228260000002</v>
      </c>
      <c r="J187">
        <v>2.1440899369999999</v>
      </c>
      <c r="K187" s="1">
        <v>14.9134245</v>
      </c>
    </row>
    <row r="188" spans="1:11">
      <c r="A188" s="1" t="s">
        <v>197</v>
      </c>
      <c r="B188" s="1">
        <v>108</v>
      </c>
      <c r="C188">
        <v>0.18287497758865359</v>
      </c>
      <c r="D188">
        <v>9.4015941023826599E-2</v>
      </c>
      <c r="E188">
        <v>1.053997755050659</v>
      </c>
      <c r="F188">
        <v>3.6158625036478043E-2</v>
      </c>
      <c r="G188" s="2">
        <v>21.27362823</v>
      </c>
      <c r="H188" s="2">
        <v>32.950000000000003</v>
      </c>
      <c r="I188" s="2">
        <v>4.6127767559999997</v>
      </c>
      <c r="J188">
        <v>2.0035412309999998</v>
      </c>
      <c r="K188" s="1">
        <v>14.2061014</v>
      </c>
    </row>
    <row r="189" spans="1:11">
      <c r="A189" s="1" t="s">
        <v>198</v>
      </c>
      <c r="B189" s="1">
        <v>1509</v>
      </c>
      <c r="C189">
        <v>0.18071919679641721</v>
      </c>
      <c r="D189">
        <v>0.1022165194153786</v>
      </c>
      <c r="E189">
        <v>0.99621814489364624</v>
      </c>
      <c r="F189">
        <v>-4.2593527585268021E-2</v>
      </c>
      <c r="G189" s="2">
        <v>21.700712200000002</v>
      </c>
      <c r="H189" s="2">
        <v>33</v>
      </c>
      <c r="I189" s="2">
        <v>2.5776121619999999</v>
      </c>
      <c r="J189">
        <v>0.97887587499999995</v>
      </c>
      <c r="K189" s="1">
        <v>15.634030299999999</v>
      </c>
    </row>
    <row r="190" spans="1:11">
      <c r="A190" s="1" t="s">
        <v>199</v>
      </c>
      <c r="B190" s="1">
        <v>505</v>
      </c>
      <c r="C190">
        <v>0.17844197154045099</v>
      </c>
      <c r="D190">
        <v>0.1054361276328564</v>
      </c>
      <c r="E190">
        <v>1.0562348365783689</v>
      </c>
      <c r="F190">
        <v>6.1754161491990089E-2</v>
      </c>
      <c r="G190" s="2">
        <v>21.981566430000001</v>
      </c>
      <c r="H190" s="2">
        <v>31.16</v>
      </c>
      <c r="I190" s="2">
        <v>4.8702011110000001</v>
      </c>
      <c r="J190">
        <v>1.5864619019999999</v>
      </c>
      <c r="K190" s="1">
        <v>14.1633415</v>
      </c>
    </row>
    <row r="191" spans="1:11">
      <c r="A191" s="1" t="s">
        <v>200</v>
      </c>
      <c r="B191" s="1">
        <v>403</v>
      </c>
      <c r="C191">
        <v>0.17794439941644671</v>
      </c>
      <c r="D191">
        <v>9.6806798130273819E-2</v>
      </c>
      <c r="E191">
        <v>1.067229747772217</v>
      </c>
      <c r="F191">
        <v>8.0192361027002335E-2</v>
      </c>
      <c r="G191" s="2">
        <v>21.876775739999999</v>
      </c>
      <c r="H191" s="2">
        <v>31.1</v>
      </c>
      <c r="I191" s="2">
        <v>4.9107909200000002</v>
      </c>
      <c r="J191">
        <v>1.517540812</v>
      </c>
      <c r="K191" s="1">
        <v>12.6615515</v>
      </c>
    </row>
    <row r="192" spans="1:11">
      <c r="A192" s="1" t="s">
        <v>201</v>
      </c>
      <c r="B192" s="1">
        <v>906</v>
      </c>
      <c r="C192">
        <v>0.1775376945734024</v>
      </c>
      <c r="D192">
        <v>0.1137417703866959</v>
      </c>
      <c r="E192">
        <v>0.95979925990104675</v>
      </c>
      <c r="F192">
        <v>-4.9097113311290741E-2</v>
      </c>
      <c r="G192" s="2">
        <v>20.662686350000001</v>
      </c>
      <c r="H192" s="2">
        <v>35.43</v>
      </c>
      <c r="I192" s="2">
        <v>4.0964434150000004</v>
      </c>
      <c r="J192">
        <v>2.2265168430000002</v>
      </c>
      <c r="K192" s="1">
        <v>12.879336800000001</v>
      </c>
    </row>
    <row r="193" spans="1:11">
      <c r="A193" s="1" t="s">
        <v>202</v>
      </c>
      <c r="B193" s="1">
        <v>813</v>
      </c>
      <c r="C193">
        <v>0.17720438539981839</v>
      </c>
      <c r="D193">
        <v>0.1151345819234848</v>
      </c>
      <c r="E193">
        <v>1.0365121960639949</v>
      </c>
      <c r="F193">
        <v>5.0254801288247108E-2</v>
      </c>
      <c r="G193" s="2">
        <v>19.19704819</v>
      </c>
      <c r="H193" s="2">
        <v>33.58</v>
      </c>
      <c r="I193" s="2">
        <v>4.3949971200000002</v>
      </c>
      <c r="J193">
        <v>2.5437927249999999</v>
      </c>
      <c r="K193" s="1">
        <v>13.7210956</v>
      </c>
    </row>
    <row r="194" spans="1:11">
      <c r="A194" s="1" t="s">
        <v>203</v>
      </c>
      <c r="B194" s="1">
        <v>105</v>
      </c>
      <c r="C194">
        <v>0.17380981147289279</v>
      </c>
      <c r="D194">
        <v>0.1160971075296402</v>
      </c>
      <c r="E194">
        <v>1</v>
      </c>
      <c r="F194">
        <v>9.6392827108502388E-3</v>
      </c>
      <c r="G194" s="2">
        <v>21.58586884</v>
      </c>
      <c r="H194" s="2">
        <v>31.28</v>
      </c>
      <c r="I194" s="2">
        <v>4.6463005539999997</v>
      </c>
      <c r="J194">
        <v>1.861476779</v>
      </c>
      <c r="K194" s="1">
        <v>14.1044631</v>
      </c>
    </row>
    <row r="195" spans="1:11">
      <c r="A195" s="1" t="s">
        <v>204</v>
      </c>
      <c r="B195" s="1">
        <v>601</v>
      </c>
      <c r="C195">
        <v>0.17360138893127439</v>
      </c>
      <c r="D195">
        <v>0.1193148419260979</v>
      </c>
      <c r="E195">
        <v>0.98884123563766479</v>
      </c>
      <c r="F195">
        <v>1.332704722881317E-2</v>
      </c>
      <c r="G195" s="2">
        <v>21.847652440000001</v>
      </c>
      <c r="H195" s="2">
        <v>32.78</v>
      </c>
      <c r="I195" s="2">
        <v>5.1885023119999998</v>
      </c>
      <c r="J195">
        <v>1.4741431469999999</v>
      </c>
      <c r="K195" s="1">
        <v>14.455162</v>
      </c>
    </row>
    <row r="196" spans="1:11">
      <c r="A196" s="1" t="s">
        <v>205</v>
      </c>
      <c r="B196" s="1">
        <v>110</v>
      </c>
      <c r="C196">
        <v>0.17318880558013919</v>
      </c>
      <c r="D196">
        <v>0.103378813713789</v>
      </c>
      <c r="E196">
        <v>1.0158423185348511</v>
      </c>
      <c r="F196">
        <v>-1.2111148796975609E-2</v>
      </c>
      <c r="G196" s="2">
        <v>21.331726069999998</v>
      </c>
      <c r="H196" s="2">
        <v>31.91</v>
      </c>
      <c r="I196" s="2">
        <v>4.5484344959999996</v>
      </c>
      <c r="J196">
        <v>1.9987460370000001</v>
      </c>
      <c r="K196" s="1">
        <v>14.5190473</v>
      </c>
    </row>
    <row r="197" spans="1:11">
      <c r="A197" s="1" t="s">
        <v>206</v>
      </c>
      <c r="B197" s="1">
        <v>807</v>
      </c>
      <c r="C197">
        <v>0.17173713445663449</v>
      </c>
      <c r="D197">
        <v>7.863171398639679E-2</v>
      </c>
      <c r="E197">
        <v>1.138954877853394</v>
      </c>
      <c r="F197">
        <v>8.995530754327774E-2</v>
      </c>
      <c r="G197" s="2">
        <v>20.014502530000001</v>
      </c>
      <c r="H197" s="2">
        <v>28.05</v>
      </c>
      <c r="I197" s="2">
        <v>3.939770937</v>
      </c>
      <c r="J197">
        <v>2.4546986820000001</v>
      </c>
      <c r="K197" s="1">
        <v>13.868316699999999</v>
      </c>
    </row>
    <row r="198" spans="1:11">
      <c r="A198" s="1" t="s">
        <v>207</v>
      </c>
      <c r="B198" s="1">
        <v>815</v>
      </c>
      <c r="C198">
        <v>0.17162138223648071</v>
      </c>
      <c r="D198">
        <v>0.12808224558830261</v>
      </c>
      <c r="E198">
        <v>0.98476099967956543</v>
      </c>
      <c r="F198">
        <v>4.6331200748682022E-2</v>
      </c>
      <c r="G198" s="2">
        <v>18.396877289999999</v>
      </c>
      <c r="H198" s="2">
        <v>30.89</v>
      </c>
      <c r="I198" s="2">
        <v>4.5659716130000003</v>
      </c>
      <c r="J198">
        <v>2.6998994349999998</v>
      </c>
      <c r="K198" s="1">
        <v>13.905144699999999</v>
      </c>
    </row>
    <row r="199" spans="1:11">
      <c r="A199" s="1" t="s">
        <v>208</v>
      </c>
      <c r="B199" s="1">
        <v>908</v>
      </c>
      <c r="C199">
        <v>0.171553835272789</v>
      </c>
      <c r="D199">
        <v>0.1118423864245415</v>
      </c>
      <c r="E199">
        <v>0.99907293915748596</v>
      </c>
      <c r="F199">
        <v>6.0885313898324973E-2</v>
      </c>
      <c r="G199" s="2">
        <v>20.165611269999999</v>
      </c>
      <c r="H199" s="2">
        <v>35.76</v>
      </c>
      <c r="I199" s="2">
        <v>4.3005356790000002</v>
      </c>
      <c r="J199">
        <v>2.2756838799999999</v>
      </c>
      <c r="K199" s="1">
        <v>14.692792900000001</v>
      </c>
    </row>
    <row r="200" spans="1:11">
      <c r="A200" s="1" t="s">
        <v>209</v>
      </c>
      <c r="B200" s="1">
        <v>1605</v>
      </c>
      <c r="C200">
        <v>0.16983476281166079</v>
      </c>
      <c r="D200">
        <v>0.1007275357842445</v>
      </c>
      <c r="E200">
        <v>0.91894450783729553</v>
      </c>
      <c r="F200">
        <v>-7.3617063462734222E-2</v>
      </c>
      <c r="G200" s="2">
        <v>21.700626369999998</v>
      </c>
      <c r="H200" s="2">
        <v>34.18</v>
      </c>
      <c r="I200" s="2">
        <v>4.1033730510000002</v>
      </c>
      <c r="J200">
        <v>1.220863163</v>
      </c>
      <c r="K200" s="1">
        <v>15.2019444</v>
      </c>
    </row>
    <row r="201" spans="1:11">
      <c r="A201" s="1" t="s">
        <v>210</v>
      </c>
      <c r="B201" s="1">
        <v>711</v>
      </c>
      <c r="C201">
        <v>0.16949810087680819</v>
      </c>
      <c r="D201">
        <v>0.10083600506186489</v>
      </c>
      <c r="E201">
        <v>0.96306589245796204</v>
      </c>
      <c r="F201">
        <v>-5.6177906692028053E-2</v>
      </c>
      <c r="G201" s="2">
        <v>21.627630230000001</v>
      </c>
      <c r="H201" s="2">
        <v>32.909999999999997</v>
      </c>
      <c r="I201" s="2">
        <v>4.8366706370000001</v>
      </c>
      <c r="J201">
        <v>1.0246595140000001</v>
      </c>
      <c r="K201" s="1">
        <v>15.4888902</v>
      </c>
    </row>
    <row r="202" spans="1:11">
      <c r="A202" s="1" t="s">
        <v>211</v>
      </c>
      <c r="B202" s="1">
        <v>604</v>
      </c>
      <c r="C202">
        <v>0.16911046206951141</v>
      </c>
      <c r="D202">
        <v>0.115849681198597</v>
      </c>
      <c r="E202">
        <v>0.97546103596687317</v>
      </c>
      <c r="F202">
        <v>-1.3359480537474161E-2</v>
      </c>
      <c r="G202" s="2">
        <v>21.897674559999999</v>
      </c>
      <c r="H202" s="2">
        <v>32.92</v>
      </c>
      <c r="I202" s="2">
        <v>4.8902297020000001</v>
      </c>
      <c r="J202">
        <v>1.4252279999999999</v>
      </c>
      <c r="K202" s="1">
        <v>15.040391899999999</v>
      </c>
    </row>
    <row r="203" spans="1:11">
      <c r="A203" s="1" t="s">
        <v>212</v>
      </c>
      <c r="B203" s="1">
        <v>517</v>
      </c>
      <c r="C203">
        <v>0.16793279349803919</v>
      </c>
      <c r="D203">
        <v>0.10621831566095349</v>
      </c>
      <c r="E203">
        <v>1.013052225112915</v>
      </c>
      <c r="F203">
        <v>2.6156514883041378E-2</v>
      </c>
      <c r="G203" s="2">
        <v>21.893175129999999</v>
      </c>
      <c r="H203" s="2">
        <v>32.659999999999997</v>
      </c>
      <c r="I203" s="2">
        <v>5.1765518190000002</v>
      </c>
      <c r="J203">
        <v>1.2296988959999999</v>
      </c>
      <c r="K203" s="1">
        <v>15.0348215</v>
      </c>
    </row>
    <row r="204" spans="1:11">
      <c r="A204" s="1" t="s">
        <v>213</v>
      </c>
      <c r="B204" s="1">
        <v>408</v>
      </c>
      <c r="C204">
        <v>0.1646177023649216</v>
      </c>
      <c r="D204">
        <v>0.10786799713969231</v>
      </c>
      <c r="E204">
        <v>0.97620710730552673</v>
      </c>
      <c r="F204">
        <v>-1.7541183158755299E-2</v>
      </c>
      <c r="G204" s="2">
        <v>21.40002441</v>
      </c>
      <c r="H204" s="2">
        <v>30.18</v>
      </c>
      <c r="I204" s="2">
        <v>5.6469745639999998</v>
      </c>
      <c r="J204">
        <v>1.775445223</v>
      </c>
      <c r="K204" s="1">
        <v>14.019616600000001</v>
      </c>
    </row>
    <row r="205" spans="1:11">
      <c r="A205" s="1" t="s">
        <v>214</v>
      </c>
      <c r="B205" s="1">
        <v>519</v>
      </c>
      <c r="C205">
        <v>0.1644830405712128</v>
      </c>
      <c r="D205">
        <v>9.2818643897771835E-2</v>
      </c>
      <c r="E205">
        <v>1.0293982625007629</v>
      </c>
      <c r="F205">
        <v>4.2808844009414324E-3</v>
      </c>
      <c r="G205" s="2">
        <v>21.89133644</v>
      </c>
      <c r="H205" s="2">
        <v>33.42</v>
      </c>
      <c r="I205" s="2">
        <v>5.0307431219999996</v>
      </c>
      <c r="J205">
        <v>1.1183922289999999</v>
      </c>
      <c r="K205" s="1">
        <v>15.288764499999999</v>
      </c>
    </row>
    <row r="206" spans="1:11">
      <c r="A206" s="1" t="s">
        <v>215</v>
      </c>
      <c r="B206" s="1">
        <v>402</v>
      </c>
      <c r="C206">
        <v>0.16428133845329279</v>
      </c>
      <c r="D206">
        <v>9.7092296928167343E-2</v>
      </c>
      <c r="E206">
        <v>0.9843495786190033</v>
      </c>
      <c r="F206">
        <v>-2.3195695132017139E-2</v>
      </c>
      <c r="G206" s="2">
        <v>21.800601960000002</v>
      </c>
      <c r="H206" s="2">
        <v>32.31</v>
      </c>
      <c r="I206" s="2">
        <v>4.8884425159999996</v>
      </c>
      <c r="J206">
        <v>1.607342362</v>
      </c>
      <c r="K206" s="1">
        <v>15.1183724</v>
      </c>
    </row>
    <row r="207" spans="1:11">
      <c r="A207" s="1" t="s">
        <v>216</v>
      </c>
      <c r="B207" s="1">
        <v>308</v>
      </c>
      <c r="C207">
        <v>0.1631490737199783</v>
      </c>
      <c r="D207">
        <v>0.11530958116054529</v>
      </c>
      <c r="E207">
        <v>0.97203248739242554</v>
      </c>
      <c r="F207">
        <v>-2.8740044217556719E-3</v>
      </c>
      <c r="G207" s="2">
        <v>20.631710049999999</v>
      </c>
      <c r="H207" s="2">
        <v>30.2</v>
      </c>
      <c r="I207" s="2">
        <v>4.5290958879999996</v>
      </c>
      <c r="J207">
        <v>2.2020244600000001</v>
      </c>
      <c r="K207" s="1">
        <v>13.9679585</v>
      </c>
    </row>
    <row r="208" spans="1:11">
      <c r="A208" s="1" t="s">
        <v>217</v>
      </c>
      <c r="B208" s="1">
        <v>1502</v>
      </c>
      <c r="C208">
        <v>0.16314628720283511</v>
      </c>
      <c r="D208">
        <v>9.619709849357605E-2</v>
      </c>
      <c r="E208">
        <v>1.015790462493896</v>
      </c>
      <c r="F208">
        <v>-3.3454764634370797E-2</v>
      </c>
      <c r="G208" s="2">
        <v>21.58590221</v>
      </c>
      <c r="H208" s="2">
        <v>35.619999999999997</v>
      </c>
      <c r="I208" s="2">
        <v>4.9458260540000003</v>
      </c>
      <c r="J208">
        <v>1.5178172590000001</v>
      </c>
      <c r="K208" s="1">
        <v>14.482969300000001</v>
      </c>
    </row>
    <row r="209" spans="1:11">
      <c r="A209" s="1" t="s">
        <v>218</v>
      </c>
      <c r="B209" s="1">
        <v>202</v>
      </c>
      <c r="C209">
        <v>0.1631239652633667</v>
      </c>
      <c r="D209">
        <v>0.1099282279610634</v>
      </c>
      <c r="E209">
        <v>0.96884185075759888</v>
      </c>
      <c r="F209">
        <v>-2.989116869866848E-2</v>
      </c>
      <c r="G209" s="2">
        <v>21.898678780000001</v>
      </c>
      <c r="H209" s="2">
        <v>35.21</v>
      </c>
      <c r="I209" s="2">
        <v>4.2600426669999996</v>
      </c>
      <c r="J209">
        <v>1.7828531860000001</v>
      </c>
      <c r="K209" s="1">
        <v>14.1121602</v>
      </c>
    </row>
    <row r="210" spans="1:11">
      <c r="A210" s="1" t="s">
        <v>219</v>
      </c>
      <c r="B210" s="1">
        <v>912</v>
      </c>
      <c r="C210">
        <v>0.1614978015422821</v>
      </c>
      <c r="D210">
        <v>9.8771456629037857E-2</v>
      </c>
      <c r="E210">
        <v>0.99531090259552002</v>
      </c>
      <c r="F210">
        <v>2.662307396531105E-2</v>
      </c>
      <c r="G210" s="2">
        <v>21.105680469999999</v>
      </c>
      <c r="H210" s="2">
        <v>31.61</v>
      </c>
      <c r="I210" s="2">
        <v>4.647689819</v>
      </c>
      <c r="J210">
        <v>2.00707674</v>
      </c>
      <c r="K210" s="1">
        <v>14.8545666</v>
      </c>
    </row>
    <row r="211" spans="1:11">
      <c r="A211" s="1" t="s">
        <v>220</v>
      </c>
      <c r="B211" s="1">
        <v>415</v>
      </c>
      <c r="C211">
        <v>0.15901628136634829</v>
      </c>
      <c r="D211">
        <v>9.4087205827236176E-2</v>
      </c>
      <c r="E211">
        <v>0.98061648011207581</v>
      </c>
      <c r="F211">
        <v>-4.2440325021743767E-2</v>
      </c>
      <c r="G211" s="2">
        <v>21.634323120000001</v>
      </c>
      <c r="H211" s="2">
        <v>32.299999999999997</v>
      </c>
      <c r="I211" s="2">
        <v>5.5122919079999999</v>
      </c>
      <c r="J211">
        <v>1.5920847650000001</v>
      </c>
      <c r="K211" s="1">
        <v>14.8668098</v>
      </c>
    </row>
    <row r="212" spans="1:11">
      <c r="A212" s="1" t="s">
        <v>221</v>
      </c>
      <c r="B212" s="1">
        <v>104</v>
      </c>
      <c r="C212">
        <v>0.15783549845218661</v>
      </c>
      <c r="D212">
        <v>0.10299466550350191</v>
      </c>
      <c r="E212">
        <v>0.99636560678482056</v>
      </c>
      <c r="F212">
        <v>-1.0373496450483801E-2</v>
      </c>
      <c r="G212" s="2">
        <v>21.539368629999998</v>
      </c>
      <c r="H212" s="2">
        <v>31.98</v>
      </c>
      <c r="I212" s="2">
        <v>4.5534954069999998</v>
      </c>
      <c r="J212">
        <v>1.9074742200000001</v>
      </c>
      <c r="K212" s="1">
        <v>14.3324161</v>
      </c>
    </row>
    <row r="213" spans="1:11">
      <c r="A213" s="1" t="s">
        <v>222</v>
      </c>
      <c r="B213" s="1">
        <v>1507</v>
      </c>
      <c r="C213">
        <v>0.15761665999889371</v>
      </c>
      <c r="D213">
        <v>9.5070742070674896E-2</v>
      </c>
      <c r="E213">
        <v>1.008719921112061</v>
      </c>
      <c r="F213">
        <v>1.7855307669378819E-3</v>
      </c>
      <c r="G213" s="2">
        <v>21.67486572</v>
      </c>
      <c r="H213" s="2">
        <v>35.409999999999997</v>
      </c>
      <c r="I213" s="2">
        <v>2.5082247259999999</v>
      </c>
      <c r="J213">
        <v>1.128310919</v>
      </c>
      <c r="K213" s="1">
        <v>14.8538532</v>
      </c>
    </row>
    <row r="214" spans="1:11">
      <c r="A214" s="1" t="s">
        <v>223</v>
      </c>
      <c r="B214" s="1">
        <v>405</v>
      </c>
      <c r="C214">
        <v>0.1552006006240845</v>
      </c>
      <c r="D214">
        <v>9.027322381734848E-2</v>
      </c>
      <c r="E214">
        <v>1.0144056677818301</v>
      </c>
      <c r="F214">
        <v>3.1390123069286353E-2</v>
      </c>
      <c r="G214" s="2">
        <v>21.80733871</v>
      </c>
      <c r="H214" s="2">
        <v>30.79</v>
      </c>
      <c r="I214" s="2">
        <v>5.2381741999999996</v>
      </c>
      <c r="J214">
        <v>1.4388117789999999</v>
      </c>
      <c r="K214" s="1">
        <v>14.9618783</v>
      </c>
    </row>
    <row r="215" spans="1:11" s="5" customFormat="1">
      <c r="A215" s="1" t="s">
        <v>224</v>
      </c>
      <c r="B215" s="1">
        <v>504</v>
      </c>
      <c r="C215">
        <v>0.15186801552772519</v>
      </c>
      <c r="D215">
        <v>0.1049693673849106</v>
      </c>
      <c r="E215">
        <v>0.99791416525840759</v>
      </c>
      <c r="F215">
        <v>2.3740695789456371E-2</v>
      </c>
      <c r="G215" s="2">
        <v>21.953948969999999</v>
      </c>
      <c r="H215" s="2">
        <v>31.82</v>
      </c>
      <c r="I215" s="2">
        <v>5.061403275</v>
      </c>
      <c r="J215">
        <v>1.536713064</v>
      </c>
      <c r="K215" s="1">
        <v>15.338654</v>
      </c>
    </row>
    <row r="216" spans="1:11">
      <c r="A216" s="1" t="s">
        <v>225</v>
      </c>
      <c r="B216" s="1">
        <v>201</v>
      </c>
      <c r="C216">
        <v>0.15154168009758001</v>
      </c>
      <c r="D216">
        <v>9.9003195762634277E-2</v>
      </c>
      <c r="E216">
        <v>1.0074682235717769</v>
      </c>
      <c r="F216">
        <v>-1.0544341988861561E-2</v>
      </c>
      <c r="G216" s="2">
        <v>21.813783650000001</v>
      </c>
      <c r="H216" s="2">
        <v>34.950000000000003</v>
      </c>
      <c r="I216" s="2">
        <v>4.2980422970000003</v>
      </c>
      <c r="J216">
        <v>1.822349548</v>
      </c>
      <c r="K216" s="1">
        <v>14.552007700000001</v>
      </c>
    </row>
    <row r="217" spans="1:11">
      <c r="A217" s="1" t="s">
        <v>226</v>
      </c>
      <c r="B217" s="1">
        <v>204</v>
      </c>
      <c r="C217">
        <v>0.15143884718418121</v>
      </c>
      <c r="D217">
        <v>0.1027238890528679</v>
      </c>
      <c r="E217">
        <v>0.96522432565689087</v>
      </c>
      <c r="F217">
        <v>-3.759903647005558E-2</v>
      </c>
      <c r="G217" s="2">
        <v>21.935722349999999</v>
      </c>
      <c r="H217" s="2">
        <v>36.93</v>
      </c>
      <c r="I217" s="2">
        <v>4.4058508869999997</v>
      </c>
      <c r="J217">
        <v>1.738657892</v>
      </c>
      <c r="K217" s="1">
        <v>12.494998000000001</v>
      </c>
    </row>
    <row r="218" spans="1:11">
      <c r="A218" s="1" t="s">
        <v>227</v>
      </c>
      <c r="B218" s="1">
        <v>907</v>
      </c>
      <c r="C218">
        <v>0.15122127532958979</v>
      </c>
      <c r="D218">
        <v>0.103008508682251</v>
      </c>
      <c r="E218">
        <v>0.9596811830997467</v>
      </c>
      <c r="F218">
        <v>-1.8576083704829219E-2</v>
      </c>
      <c r="G218" s="2">
        <v>20.74518776</v>
      </c>
      <c r="H218" s="2">
        <v>35.61</v>
      </c>
      <c r="I218" s="2">
        <v>4.279284477</v>
      </c>
      <c r="J218">
        <v>2.1747176650000002</v>
      </c>
      <c r="K218" s="1">
        <v>13.8621254</v>
      </c>
    </row>
    <row r="219" spans="1:11">
      <c r="A219" s="1" t="s">
        <v>228</v>
      </c>
      <c r="B219" s="1">
        <v>1510</v>
      </c>
      <c r="C219">
        <v>0.15020812302827841</v>
      </c>
      <c r="D219">
        <v>8.8163360953330994E-2</v>
      </c>
      <c r="E219">
        <v>1.0207961797714229</v>
      </c>
      <c r="F219">
        <v>-3.9650490507483482E-2</v>
      </c>
      <c r="G219" s="2">
        <v>21.728223799999999</v>
      </c>
      <c r="H219" s="2">
        <v>35.520000000000003</v>
      </c>
      <c r="I219" s="2">
        <v>3.233827829</v>
      </c>
      <c r="J219">
        <v>0.79349154200000005</v>
      </c>
      <c r="K219" s="1">
        <v>15.494893100000001</v>
      </c>
    </row>
    <row r="220" spans="1:11">
      <c r="A220" s="1" t="s">
        <v>229</v>
      </c>
      <c r="B220" s="1">
        <v>917</v>
      </c>
      <c r="C220">
        <v>0.1490485817193985</v>
      </c>
      <c r="D220">
        <v>9.5712870359420776E-2</v>
      </c>
      <c r="E220">
        <v>1.0647405385971069</v>
      </c>
      <c r="F220">
        <v>4.0827751159667969E-2</v>
      </c>
      <c r="G220" s="2">
        <v>17.829746249999999</v>
      </c>
      <c r="H220" s="2">
        <v>32.229999999999997</v>
      </c>
      <c r="I220" s="2">
        <v>4.759449482</v>
      </c>
      <c r="J220">
        <v>2.8088541029999998</v>
      </c>
      <c r="K220" s="1">
        <v>13.7200737</v>
      </c>
    </row>
    <row r="221" spans="1:11">
      <c r="A221" s="1" t="s">
        <v>230</v>
      </c>
      <c r="B221" s="1">
        <v>1314</v>
      </c>
      <c r="C221">
        <v>0.14851488173007971</v>
      </c>
      <c r="D221">
        <v>9.3145444989204407E-2</v>
      </c>
      <c r="E221">
        <v>0.98367524147033691</v>
      </c>
      <c r="F221">
        <v>-6.8241782486438751E-2</v>
      </c>
      <c r="G221" s="2">
        <v>20.360515589999999</v>
      </c>
      <c r="H221" s="2">
        <v>36.69</v>
      </c>
      <c r="I221" s="2">
        <v>4.7926964759999997</v>
      </c>
      <c r="J221">
        <v>1.280539155</v>
      </c>
      <c r="K221" s="1">
        <v>15.3962507</v>
      </c>
    </row>
    <row r="222" spans="1:11">
      <c r="A222" s="1" t="s">
        <v>231</v>
      </c>
      <c r="B222" s="1">
        <v>511</v>
      </c>
      <c r="C222">
        <v>0.14727133512496951</v>
      </c>
      <c r="D222">
        <v>9.0956389904022217E-2</v>
      </c>
      <c r="E222">
        <v>0.95601427555084229</v>
      </c>
      <c r="F222">
        <v>-7.0061467587947845E-2</v>
      </c>
      <c r="G222" s="2">
        <v>21.912466049999999</v>
      </c>
      <c r="H222" s="2">
        <v>33.69</v>
      </c>
      <c r="I222" s="2">
        <v>4.8429064750000004</v>
      </c>
      <c r="J222">
        <v>1.3525443079999999</v>
      </c>
      <c r="K222" s="1">
        <v>15.293915699999999</v>
      </c>
    </row>
    <row r="223" spans="1:11">
      <c r="A223" s="1" t="s">
        <v>232</v>
      </c>
      <c r="B223" s="1">
        <v>714</v>
      </c>
      <c r="C223">
        <v>0.146434411406517</v>
      </c>
      <c r="D223">
        <v>8.6042717099189758E-2</v>
      </c>
      <c r="E223">
        <v>0.97037044167518616</v>
      </c>
      <c r="F223">
        <v>-6.9285303354263306E-2</v>
      </c>
      <c r="G223" s="2">
        <v>21.54805374</v>
      </c>
      <c r="H223" s="2">
        <v>32.75</v>
      </c>
      <c r="I223" s="2">
        <v>4.876441002</v>
      </c>
      <c r="J223">
        <v>0.99623310600000003</v>
      </c>
      <c r="K223" s="1">
        <v>15.5568905</v>
      </c>
    </row>
    <row r="224" spans="1:11">
      <c r="A224" s="1" t="s">
        <v>29</v>
      </c>
      <c r="B224" s="1">
        <v>107</v>
      </c>
      <c r="C224">
        <v>0.14569422602653501</v>
      </c>
      <c r="D224">
        <v>0.1079711243510246</v>
      </c>
      <c r="E224">
        <v>0.97695893049240112</v>
      </c>
      <c r="F224">
        <v>-9.112238883972168E-3</v>
      </c>
      <c r="G224" s="2">
        <v>21.38174248</v>
      </c>
      <c r="H224" s="2">
        <v>32.39</v>
      </c>
      <c r="I224" s="2">
        <v>4.6525900360000003</v>
      </c>
      <c r="J224">
        <v>1.9520462750000001</v>
      </c>
      <c r="K224" s="1">
        <v>14.643936200000001</v>
      </c>
    </row>
    <row r="225" spans="1:11">
      <c r="A225" s="1" t="s">
        <v>233</v>
      </c>
      <c r="B225" s="1">
        <v>1009</v>
      </c>
      <c r="C225">
        <v>0.14498646557331091</v>
      </c>
      <c r="D225">
        <v>7.9572781920433044E-2</v>
      </c>
      <c r="E225">
        <v>1.0489277243614199</v>
      </c>
      <c r="F225">
        <v>6.1468210071325302E-2</v>
      </c>
      <c r="G225" s="2">
        <v>21.951608660000002</v>
      </c>
      <c r="H225" s="2">
        <v>31.11</v>
      </c>
      <c r="I225" s="2">
        <v>6.1050944329999997</v>
      </c>
      <c r="J225">
        <v>1.669897795</v>
      </c>
      <c r="K225" s="1">
        <v>14.1637211</v>
      </c>
    </row>
    <row r="226" spans="1:11">
      <c r="A226" s="1" t="s">
        <v>234</v>
      </c>
      <c r="B226" s="1">
        <v>1018</v>
      </c>
      <c r="C226">
        <v>0.14430984854698181</v>
      </c>
      <c r="D226">
        <v>8.2206353545188904E-2</v>
      </c>
      <c r="E226">
        <v>0.96957647800445557</v>
      </c>
      <c r="F226">
        <v>-3.7301890552043908E-2</v>
      </c>
      <c r="G226" s="2">
        <v>21.489839549999999</v>
      </c>
      <c r="H226" s="2">
        <v>34.39</v>
      </c>
      <c r="I226" s="2">
        <v>4.40583539</v>
      </c>
      <c r="J226">
        <v>1.994889259</v>
      </c>
      <c r="K226" s="1">
        <v>14.9105215</v>
      </c>
    </row>
    <row r="227" spans="1:11">
      <c r="A227" s="1" t="s">
        <v>235</v>
      </c>
      <c r="B227" s="1">
        <v>1401</v>
      </c>
      <c r="C227">
        <v>0.14375509321689611</v>
      </c>
      <c r="D227">
        <v>7.5519777834415436E-2</v>
      </c>
      <c r="E227">
        <v>1.0566238760948179</v>
      </c>
      <c r="F227">
        <v>2.7270467020571228E-2</v>
      </c>
      <c r="G227" s="2">
        <v>21.413574220000001</v>
      </c>
      <c r="H227" s="2">
        <v>33.69</v>
      </c>
      <c r="I227" s="2">
        <v>4.5336718559999998</v>
      </c>
      <c r="J227">
        <v>1.5878779890000001</v>
      </c>
      <c r="K227" s="1">
        <v>14.992776900000001</v>
      </c>
    </row>
    <row r="228" spans="1:11">
      <c r="A228" s="1" t="s">
        <v>236</v>
      </c>
      <c r="B228" s="1">
        <v>414</v>
      </c>
      <c r="C228">
        <v>0.1436133682727814</v>
      </c>
      <c r="D228">
        <v>7.7806662768125534E-2</v>
      </c>
      <c r="E228">
        <v>1.0352300405502319</v>
      </c>
      <c r="F228">
        <v>3.4267289564013481E-2</v>
      </c>
      <c r="G228" s="2">
        <v>21.4913311</v>
      </c>
      <c r="H228" s="2">
        <v>30.41</v>
      </c>
      <c r="I228" s="2">
        <v>5.5040662290000002</v>
      </c>
      <c r="J228">
        <v>1.713810563</v>
      </c>
      <c r="K228" s="1">
        <v>14.9076743</v>
      </c>
    </row>
    <row r="229" spans="1:11">
      <c r="A229" s="1" t="s">
        <v>237</v>
      </c>
      <c r="B229" s="1">
        <v>503</v>
      </c>
      <c r="C229">
        <v>0.1432063952088356</v>
      </c>
      <c r="D229">
        <v>6.2751755118370056E-2</v>
      </c>
      <c r="E229">
        <v>1.1172804236412051</v>
      </c>
      <c r="F229">
        <v>7.7368196099996567E-2</v>
      </c>
      <c r="G229" s="2">
        <v>21.954496379999998</v>
      </c>
      <c r="H229" s="2">
        <v>32.9</v>
      </c>
      <c r="I229" s="2">
        <v>5.1009349820000001</v>
      </c>
      <c r="J229">
        <v>1.60543251</v>
      </c>
      <c r="K229" s="1">
        <v>14.873659099999999</v>
      </c>
    </row>
    <row r="230" spans="1:11">
      <c r="A230" s="1" t="s">
        <v>238</v>
      </c>
      <c r="B230" s="1">
        <v>311</v>
      </c>
      <c r="C230">
        <v>0.1431594043970108</v>
      </c>
      <c r="D230">
        <v>0.1038982048630714</v>
      </c>
      <c r="E230">
        <v>0.97396254539489746</v>
      </c>
      <c r="F230">
        <v>5.7544823735952377E-2</v>
      </c>
      <c r="G230" s="2">
        <v>20.31123543</v>
      </c>
      <c r="H230" s="2">
        <v>25.54</v>
      </c>
      <c r="I230" s="2">
        <v>4.6200256350000002</v>
      </c>
      <c r="J230">
        <v>2.329644322</v>
      </c>
      <c r="K230" s="1">
        <v>13.728739300000001</v>
      </c>
    </row>
    <row r="231" spans="1:11">
      <c r="A231" s="1" t="s">
        <v>239</v>
      </c>
      <c r="B231" s="1">
        <v>501</v>
      </c>
      <c r="C231">
        <v>0.14309075474739069</v>
      </c>
      <c r="D231">
        <v>0.1152257323265076</v>
      </c>
      <c r="E231">
        <v>0.97161722183227539</v>
      </c>
      <c r="F231">
        <v>1.200578222051263E-2</v>
      </c>
      <c r="G231" s="2">
        <v>21.972831729999999</v>
      </c>
      <c r="H231" s="2">
        <v>33.94</v>
      </c>
      <c r="I231" s="2">
        <v>4.5382061</v>
      </c>
      <c r="J231">
        <v>1.6983544829999999</v>
      </c>
      <c r="K231" s="1">
        <v>13.5622864</v>
      </c>
    </row>
    <row r="232" spans="1:11">
      <c r="A232" s="1" t="s">
        <v>240</v>
      </c>
      <c r="B232" s="1">
        <v>1003</v>
      </c>
      <c r="C232">
        <v>0.14292009174823761</v>
      </c>
      <c r="D232">
        <v>8.2268685102462769E-2</v>
      </c>
      <c r="E232">
        <v>0.96836411952972412</v>
      </c>
      <c r="F232">
        <v>-4.7551095485687263E-2</v>
      </c>
      <c r="G232" s="2">
        <v>21.696022989999999</v>
      </c>
      <c r="H232" s="2">
        <v>32.92</v>
      </c>
      <c r="I232" s="2">
        <v>5.009159565</v>
      </c>
      <c r="J232">
        <v>1.701525867</v>
      </c>
      <c r="K232" s="1">
        <v>14.6437287</v>
      </c>
    </row>
    <row r="233" spans="1:11">
      <c r="A233" s="1" t="s">
        <v>241</v>
      </c>
      <c r="B233" s="1">
        <v>309</v>
      </c>
      <c r="C233">
        <v>0.14286533743143079</v>
      </c>
      <c r="D233">
        <v>8.1870254129171371E-2</v>
      </c>
      <c r="E233">
        <v>1.027768135070801</v>
      </c>
      <c r="F233">
        <v>3.1447676010429859E-2</v>
      </c>
      <c r="G233" s="2">
        <v>20.340267180000001</v>
      </c>
      <c r="H233" s="2">
        <v>28.54</v>
      </c>
      <c r="I233" s="2">
        <v>4.4306173319999997</v>
      </c>
      <c r="J233">
        <v>2.3179609779999999</v>
      </c>
      <c r="K233" s="1">
        <v>14.2889652</v>
      </c>
    </row>
    <row r="234" spans="1:11">
      <c r="A234" s="1" t="s">
        <v>242</v>
      </c>
      <c r="B234" s="1">
        <v>211</v>
      </c>
      <c r="C234">
        <v>0.14275041222572329</v>
      </c>
      <c r="D234">
        <v>8.8382638990879059E-2</v>
      </c>
      <c r="E234">
        <v>0.98544645309448242</v>
      </c>
      <c r="F234">
        <v>-1.9111493602395061E-2</v>
      </c>
      <c r="G234" s="2">
        <v>21.84883022</v>
      </c>
      <c r="H234" s="2">
        <v>34.630000000000003</v>
      </c>
      <c r="I234" s="2">
        <v>4.7770762439999999</v>
      </c>
      <c r="J234">
        <v>1.6482402089999999</v>
      </c>
      <c r="K234" s="1">
        <v>15.031618099999999</v>
      </c>
    </row>
    <row r="235" spans="1:11">
      <c r="A235" s="1" t="s">
        <v>243</v>
      </c>
      <c r="B235" s="1">
        <v>209</v>
      </c>
      <c r="C235">
        <v>0.14112237095832819</v>
      </c>
      <c r="D235">
        <v>8.2216471433639526E-2</v>
      </c>
      <c r="E235">
        <v>0.99717956781387329</v>
      </c>
      <c r="F235">
        <v>-3.4574061632156372E-2</v>
      </c>
      <c r="G235" s="2">
        <v>21.76814461</v>
      </c>
      <c r="H235" s="2">
        <v>32.58</v>
      </c>
      <c r="I235" s="2">
        <v>4.6771235469999999</v>
      </c>
      <c r="J235">
        <v>1.7530535460000001</v>
      </c>
      <c r="K235" s="1">
        <v>14.6829</v>
      </c>
    </row>
    <row r="236" spans="1:11">
      <c r="A236" s="1" t="s">
        <v>244</v>
      </c>
      <c r="B236" s="1">
        <v>1015</v>
      </c>
      <c r="C236">
        <v>0.14088946580886841</v>
      </c>
      <c r="D236">
        <v>0.1046087145805359</v>
      </c>
      <c r="E236">
        <v>0.96851831674575806</v>
      </c>
      <c r="F236">
        <v>-1.133627165108919E-2</v>
      </c>
      <c r="G236" s="2">
        <v>21.255488400000001</v>
      </c>
      <c r="H236" s="2">
        <v>32.130000000000003</v>
      </c>
      <c r="I236" s="2">
        <v>4.5350351330000001</v>
      </c>
      <c r="J236">
        <v>2.0715554950000001</v>
      </c>
      <c r="K236" s="1">
        <v>14.959349599999999</v>
      </c>
    </row>
    <row r="237" spans="1:11">
      <c r="A237" s="1" t="s">
        <v>245</v>
      </c>
      <c r="B237" s="1">
        <v>207</v>
      </c>
      <c r="C237">
        <v>0.14036273211240771</v>
      </c>
      <c r="D237">
        <v>0.1011852473020554</v>
      </c>
      <c r="E237">
        <v>0.97544163465499878</v>
      </c>
      <c r="F237">
        <v>9.839334525167942E-3</v>
      </c>
      <c r="G237" s="2">
        <v>21.786668779999999</v>
      </c>
      <c r="H237" s="2">
        <v>32.5</v>
      </c>
      <c r="I237" s="2">
        <v>4.5819048880000004</v>
      </c>
      <c r="J237">
        <v>1.7819007039999999</v>
      </c>
      <c r="K237" s="1">
        <v>14.36481</v>
      </c>
    </row>
    <row r="238" spans="1:11">
      <c r="A238" s="1" t="s">
        <v>246</v>
      </c>
      <c r="B238" s="1">
        <v>911</v>
      </c>
      <c r="C238">
        <v>0.13983370363712311</v>
      </c>
      <c r="D238">
        <v>8.5058208554983139E-2</v>
      </c>
      <c r="E238">
        <v>1.0139399766921999</v>
      </c>
      <c r="F238">
        <v>4.486050084233284E-2</v>
      </c>
      <c r="G238" s="2">
        <v>20.909545900000001</v>
      </c>
      <c r="H238" s="2">
        <v>32.090000000000003</v>
      </c>
      <c r="I238" s="2">
        <v>4.4553914069999996</v>
      </c>
      <c r="J238">
        <v>2.086011171</v>
      </c>
      <c r="K238" s="1">
        <v>15.0484986</v>
      </c>
    </row>
    <row r="239" spans="1:11">
      <c r="A239" s="1" t="s">
        <v>247</v>
      </c>
      <c r="B239" s="1">
        <v>606</v>
      </c>
      <c r="C239">
        <v>0.13951440155506131</v>
      </c>
      <c r="D239">
        <v>8.5601717233657837E-2</v>
      </c>
      <c r="E239">
        <v>0.96769297122955322</v>
      </c>
      <c r="F239">
        <v>-9.2296794056892395E-2</v>
      </c>
      <c r="G239" s="2">
        <v>21.76794529</v>
      </c>
      <c r="H239" s="2">
        <v>34.64</v>
      </c>
      <c r="I239" s="2">
        <v>4.7556467060000003</v>
      </c>
      <c r="J239">
        <v>1.2503646610000001</v>
      </c>
      <c r="K239" s="1">
        <v>15.6943178</v>
      </c>
    </row>
    <row r="240" spans="1:11">
      <c r="A240" s="1" t="s">
        <v>248</v>
      </c>
      <c r="B240" s="1">
        <v>1503</v>
      </c>
      <c r="C240">
        <v>0.13912682980298999</v>
      </c>
      <c r="D240">
        <v>8.0785278230905533E-2</v>
      </c>
      <c r="E240">
        <v>0.98092067241668701</v>
      </c>
      <c r="F240">
        <v>-6.5232150256633759E-2</v>
      </c>
      <c r="G240" s="2">
        <v>21.56023407</v>
      </c>
      <c r="H240" s="2">
        <v>35.299999999999997</v>
      </c>
      <c r="I240" s="2">
        <v>4.4565858839999999</v>
      </c>
      <c r="J240">
        <v>1.415528297</v>
      </c>
      <c r="K240" s="1">
        <v>14.2960577</v>
      </c>
    </row>
    <row r="241" spans="1:11">
      <c r="A241" s="1" t="s">
        <v>249</v>
      </c>
      <c r="B241" s="1">
        <v>409</v>
      </c>
      <c r="C241">
        <v>0.13909811526536939</v>
      </c>
      <c r="D241">
        <v>5.8292953297495842E-2</v>
      </c>
      <c r="E241">
        <v>1.104250431060791</v>
      </c>
      <c r="F241">
        <v>5.4647454991936677E-2</v>
      </c>
      <c r="G241" s="2">
        <v>21.169684409999999</v>
      </c>
      <c r="H241" s="2">
        <v>29.94</v>
      </c>
      <c r="I241" s="2">
        <v>5.2625980380000001</v>
      </c>
      <c r="J241">
        <v>1.920659602</v>
      </c>
      <c r="K241" s="1">
        <v>11.941780100000001</v>
      </c>
    </row>
    <row r="242" spans="1:11">
      <c r="A242" s="1" t="s">
        <v>250</v>
      </c>
      <c r="B242" s="1">
        <v>1006</v>
      </c>
      <c r="C242">
        <v>0.13897457718849179</v>
      </c>
      <c r="D242">
        <v>7.9715773463249207E-2</v>
      </c>
      <c r="E242">
        <v>0.99846827983856201</v>
      </c>
      <c r="F242">
        <v>-4.2175877839326859E-2</v>
      </c>
      <c r="G242" s="2">
        <v>21.934587480000001</v>
      </c>
      <c r="H242" s="2">
        <v>32.65</v>
      </c>
      <c r="I242" s="2">
        <v>5.1407070160000004</v>
      </c>
      <c r="J242">
        <v>1.6554690599999999</v>
      </c>
      <c r="K242" s="1">
        <v>14.2384</v>
      </c>
    </row>
    <row r="243" spans="1:11">
      <c r="A243" s="1" t="s">
        <v>251</v>
      </c>
      <c r="B243" s="1">
        <v>610</v>
      </c>
      <c r="C243">
        <v>0.13854412734508509</v>
      </c>
      <c r="D243">
        <v>8.7424010038375854E-2</v>
      </c>
      <c r="E243">
        <v>0.96733361482620239</v>
      </c>
      <c r="F243">
        <v>-9.4947993755340576E-2</v>
      </c>
      <c r="G243" s="2">
        <v>21.64043427</v>
      </c>
      <c r="H243" s="2">
        <v>35.49</v>
      </c>
      <c r="I243" s="2">
        <v>4.7235822680000004</v>
      </c>
      <c r="J243">
        <v>1.3253800870000001</v>
      </c>
      <c r="K243" s="1">
        <v>15.747366899999999</v>
      </c>
    </row>
    <row r="244" spans="1:11">
      <c r="A244" s="1" t="s">
        <v>252</v>
      </c>
      <c r="B244" s="1">
        <v>301</v>
      </c>
      <c r="C244">
        <v>0.1378968358039856</v>
      </c>
      <c r="D244">
        <v>0.11147252470254899</v>
      </c>
      <c r="E244">
        <v>0.96426767110824585</v>
      </c>
      <c r="F244">
        <v>-5.2891031373292208E-4</v>
      </c>
      <c r="G244" s="2">
        <v>21.30620575</v>
      </c>
      <c r="H244" s="2">
        <v>29.91</v>
      </c>
      <c r="I244" s="2">
        <v>4.7626671790000001</v>
      </c>
      <c r="J244">
        <v>1.9465455410000001</v>
      </c>
      <c r="K244" s="1">
        <v>14.5550914</v>
      </c>
    </row>
    <row r="245" spans="1:11">
      <c r="A245" s="1" t="s">
        <v>253</v>
      </c>
      <c r="B245" s="1">
        <v>106</v>
      </c>
      <c r="C245">
        <v>0.13577421009540561</v>
      </c>
      <c r="D245">
        <v>8.929993212223053E-2</v>
      </c>
      <c r="E245">
        <v>0.99257192015647888</v>
      </c>
      <c r="F245">
        <v>-2.4808179587125782E-2</v>
      </c>
      <c r="G245" s="2">
        <v>21.55195045</v>
      </c>
      <c r="H245" s="2">
        <v>30.53</v>
      </c>
      <c r="I245" s="2">
        <v>4.7438049319999998</v>
      </c>
      <c r="J245">
        <v>1.841538608</v>
      </c>
      <c r="K245" s="1">
        <v>14.3993196</v>
      </c>
    </row>
    <row r="246" spans="1:11">
      <c r="A246" s="1" t="s">
        <v>254</v>
      </c>
      <c r="B246" s="1">
        <v>607</v>
      </c>
      <c r="C246">
        <v>0.13521518558263779</v>
      </c>
      <c r="D246">
        <v>8.1992175430059433E-2</v>
      </c>
      <c r="E246">
        <v>0.95813313126564026</v>
      </c>
      <c r="F246">
        <v>-9.0689949691295624E-2</v>
      </c>
      <c r="G246" s="2">
        <v>21.74813747</v>
      </c>
      <c r="H246" s="2">
        <v>34.75</v>
      </c>
      <c r="I246" s="2">
        <v>4.799024105</v>
      </c>
      <c r="J246">
        <v>1.159037232</v>
      </c>
      <c r="K246" s="1">
        <v>15.9593115</v>
      </c>
    </row>
    <row r="247" spans="1:11">
      <c r="A247" s="1" t="s">
        <v>255</v>
      </c>
      <c r="B247" s="1">
        <v>101</v>
      </c>
      <c r="C247">
        <v>0.1345650851726532</v>
      </c>
      <c r="D247">
        <v>9.6488486975431442E-2</v>
      </c>
      <c r="E247">
        <v>0.99748808145523071</v>
      </c>
      <c r="F247">
        <v>2.877875696867704E-2</v>
      </c>
      <c r="G247" s="2">
        <v>21.563976289999999</v>
      </c>
      <c r="H247" s="2">
        <v>30.33</v>
      </c>
      <c r="I247" s="2">
        <v>4.4324364660000004</v>
      </c>
      <c r="J247">
        <v>1.923648596</v>
      </c>
      <c r="K247" s="1">
        <v>13.8062091</v>
      </c>
    </row>
    <row r="248" spans="1:11">
      <c r="A248" s="1" t="s">
        <v>256</v>
      </c>
      <c r="B248" s="1">
        <v>1008</v>
      </c>
      <c r="C248">
        <v>0.13222746551036829</v>
      </c>
      <c r="D248">
        <v>7.2500839829444885E-2</v>
      </c>
      <c r="E248">
        <v>1.0008863210678101</v>
      </c>
      <c r="F248">
        <v>-4.3270934373140342E-2</v>
      </c>
      <c r="G248" s="2">
        <v>21.991971970000002</v>
      </c>
      <c r="H248" s="2">
        <v>34.380000000000003</v>
      </c>
      <c r="I248" s="2">
        <v>5.4996123309999998</v>
      </c>
      <c r="J248">
        <v>1.6080983879999999</v>
      </c>
      <c r="K248" s="1">
        <v>13.8787012</v>
      </c>
    </row>
    <row r="249" spans="1:11">
      <c r="A249" s="1" t="s">
        <v>257</v>
      </c>
      <c r="B249" s="1">
        <v>816</v>
      </c>
      <c r="C249">
        <v>0.13205975294113159</v>
      </c>
      <c r="D249">
        <v>0.12767171859741211</v>
      </c>
      <c r="E249">
        <v>0.97591766715049744</v>
      </c>
      <c r="F249">
        <v>4.4762872159481049E-2</v>
      </c>
      <c r="G249" s="2">
        <v>18.27700424</v>
      </c>
      <c r="H249" s="2">
        <v>24.87</v>
      </c>
      <c r="I249" s="2">
        <v>4.5740733149999997</v>
      </c>
      <c r="J249">
        <v>2.8074233529999999</v>
      </c>
      <c r="K249" s="1">
        <v>14.0012002</v>
      </c>
    </row>
    <row r="250" spans="1:11">
      <c r="A250" s="1" t="s">
        <v>258</v>
      </c>
      <c r="B250" s="1">
        <v>208</v>
      </c>
      <c r="C250">
        <v>0.1298699080944061</v>
      </c>
      <c r="D250">
        <v>7.7547632157802582E-2</v>
      </c>
      <c r="E250">
        <v>1.0188553333282471</v>
      </c>
      <c r="F250">
        <v>1.5387854655273261E-3</v>
      </c>
      <c r="G250" s="2">
        <v>21.916546820000001</v>
      </c>
      <c r="H250" s="2">
        <v>34.31</v>
      </c>
      <c r="I250" s="2">
        <v>4.6602370740000003</v>
      </c>
      <c r="J250">
        <v>1.6754893660000001</v>
      </c>
      <c r="K250" s="1">
        <v>14.7574816</v>
      </c>
    </row>
    <row r="251" spans="1:11">
      <c r="A251" s="1" t="s">
        <v>259</v>
      </c>
      <c r="B251" s="1">
        <v>605</v>
      </c>
      <c r="C251">
        <v>0.1296881586313248</v>
      </c>
      <c r="D251">
        <v>7.8292101621627808E-2</v>
      </c>
      <c r="E251">
        <v>0.94834423065185547</v>
      </c>
      <c r="F251">
        <v>-9.5688708126544952E-2</v>
      </c>
      <c r="G251" s="2">
        <v>21.855125430000001</v>
      </c>
      <c r="H251" s="2">
        <v>34.43</v>
      </c>
      <c r="I251" s="2">
        <v>4.8016862869999999</v>
      </c>
      <c r="J251">
        <v>1.2818712590000001</v>
      </c>
      <c r="K251" s="1">
        <v>15.6145487</v>
      </c>
    </row>
    <row r="252" spans="1:11" s="5" customFormat="1">
      <c r="A252" s="1" t="s">
        <v>260</v>
      </c>
      <c r="B252" s="1">
        <v>1007</v>
      </c>
      <c r="C252">
        <v>0.127984419465065</v>
      </c>
      <c r="D252">
        <v>7.7263757586479187E-2</v>
      </c>
      <c r="E252">
        <v>0.97333762049674988</v>
      </c>
      <c r="F252">
        <v>-4.9433294683694839E-2</v>
      </c>
      <c r="G252" s="2">
        <v>21.878404620000001</v>
      </c>
      <c r="H252" s="2">
        <v>34.380000000000003</v>
      </c>
      <c r="I252" s="2">
        <v>5.7293057440000004</v>
      </c>
      <c r="J252">
        <v>1.80115509</v>
      </c>
      <c r="K252" s="1">
        <v>14.6259155</v>
      </c>
    </row>
    <row r="253" spans="1:11" s="5" customFormat="1">
      <c r="A253" s="1" t="s">
        <v>261</v>
      </c>
      <c r="B253" s="1">
        <v>205</v>
      </c>
      <c r="C253">
        <v>0.126220703125</v>
      </c>
      <c r="D253">
        <v>9.1741770505905151E-2</v>
      </c>
      <c r="E253">
        <v>0.98048853874206543</v>
      </c>
      <c r="F253">
        <v>1.7402539029717449E-2</v>
      </c>
      <c r="G253" s="2">
        <v>21.881290440000001</v>
      </c>
      <c r="H253" s="2">
        <v>34.21</v>
      </c>
      <c r="I253" s="2">
        <v>4.453365088</v>
      </c>
      <c r="J253">
        <v>1.7625873089999999</v>
      </c>
      <c r="K253" s="1">
        <v>14.4702001</v>
      </c>
    </row>
    <row r="254" spans="1:11">
      <c r="A254" s="1" t="s">
        <v>262</v>
      </c>
      <c r="B254" s="1">
        <v>811</v>
      </c>
      <c r="C254">
        <v>0.1235704831779003</v>
      </c>
      <c r="D254">
        <v>9.2705793678760529E-2</v>
      </c>
      <c r="E254">
        <v>1.0679829120635991</v>
      </c>
      <c r="F254">
        <v>3.507266566157341E-2</v>
      </c>
      <c r="G254" s="2">
        <v>19.580142970000001</v>
      </c>
      <c r="H254" s="2">
        <v>28.41</v>
      </c>
      <c r="I254" s="2">
        <v>4.2117710109999997</v>
      </c>
      <c r="J254">
        <v>2.5332748889999999</v>
      </c>
      <c r="K254" s="1">
        <v>13.713344599999999</v>
      </c>
    </row>
    <row r="255" spans="1:11">
      <c r="A255" s="1" t="s">
        <v>263</v>
      </c>
      <c r="B255" s="1">
        <v>1019</v>
      </c>
      <c r="C255">
        <v>0.12232862412929529</v>
      </c>
      <c r="D255">
        <v>6.9462895393371582E-2</v>
      </c>
      <c r="E255">
        <v>0.96300864219665527</v>
      </c>
      <c r="F255">
        <v>-7.4506789445877075E-2</v>
      </c>
      <c r="G255" s="2">
        <v>21.622491839999999</v>
      </c>
      <c r="H255" s="2">
        <v>34.26</v>
      </c>
      <c r="I255" s="2">
        <v>4.8841536049999998</v>
      </c>
      <c r="J255">
        <v>1.9794642929999999</v>
      </c>
      <c r="K255" s="1">
        <v>14.7189341</v>
      </c>
    </row>
    <row r="256" spans="1:11">
      <c r="A256" s="1" t="s">
        <v>264</v>
      </c>
      <c r="B256" s="1">
        <v>1012</v>
      </c>
      <c r="C256">
        <v>0.1211727634072304</v>
      </c>
      <c r="D256">
        <v>6.4472824335098267E-2</v>
      </c>
      <c r="E256">
        <v>1.029487669467926</v>
      </c>
      <c r="F256">
        <v>-4.3866761028766632E-2</v>
      </c>
      <c r="G256" s="2">
        <v>21.533313750000001</v>
      </c>
      <c r="H256" s="2">
        <v>35.22</v>
      </c>
      <c r="I256" s="2">
        <v>5.4222381110000004</v>
      </c>
      <c r="J256">
        <v>1.700385571</v>
      </c>
      <c r="K256" s="1">
        <v>15.088093799999999</v>
      </c>
    </row>
    <row r="257" spans="1:11">
      <c r="A257" s="1" t="s">
        <v>265</v>
      </c>
      <c r="B257" s="1">
        <v>1013</v>
      </c>
      <c r="C257">
        <v>0.1176789924502373</v>
      </c>
      <c r="D257">
        <v>6.359468400478363E-2</v>
      </c>
      <c r="E257">
        <v>1.040160655975342</v>
      </c>
      <c r="F257">
        <v>3.4462865442037582E-2</v>
      </c>
      <c r="G257" s="2">
        <v>21.587868690000001</v>
      </c>
      <c r="H257" s="2">
        <v>35.119999999999997</v>
      </c>
      <c r="I257" s="2">
        <v>5.7321584220000004</v>
      </c>
      <c r="J257">
        <v>1.9143688679999999</v>
      </c>
      <c r="K257" s="1">
        <v>14.993070100000001</v>
      </c>
    </row>
    <row r="258" spans="1:11">
      <c r="A258" s="1" t="s">
        <v>266</v>
      </c>
      <c r="B258" s="1">
        <v>401</v>
      </c>
      <c r="C258">
        <v>0.1167766824364662</v>
      </c>
      <c r="D258">
        <v>8.993019163608551E-2</v>
      </c>
      <c r="E258">
        <v>0.96573042869567871</v>
      </c>
      <c r="F258">
        <v>-1.4912290498614309E-2</v>
      </c>
      <c r="G258" s="2">
        <v>21.650972370000002</v>
      </c>
      <c r="H258" s="2">
        <v>30.98</v>
      </c>
      <c r="I258" s="2">
        <v>4.8486263750000003</v>
      </c>
      <c r="J258">
        <v>1.7442415950000001</v>
      </c>
      <c r="K258" s="1">
        <v>13.549735999999999</v>
      </c>
    </row>
    <row r="259" spans="1:11">
      <c r="A259" s="1" t="s">
        <v>89</v>
      </c>
      <c r="B259" s="1">
        <v>1014</v>
      </c>
      <c r="C259">
        <v>0.1155932769179344</v>
      </c>
      <c r="D259">
        <v>7.9443991184234619E-2</v>
      </c>
      <c r="E259">
        <v>1.0137779712677</v>
      </c>
      <c r="F259">
        <v>3.780263289809227E-2</v>
      </c>
      <c r="G259" s="2">
        <v>21.397310260000001</v>
      </c>
      <c r="H259" s="2">
        <v>31.84</v>
      </c>
      <c r="I259" s="2">
        <v>5.1533575059999999</v>
      </c>
      <c r="J259">
        <v>1.9616329669999999</v>
      </c>
      <c r="K259" s="1">
        <v>14.385074599999999</v>
      </c>
    </row>
    <row r="260" spans="1:11">
      <c r="A260" s="1" t="s">
        <v>267</v>
      </c>
      <c r="B260" s="1">
        <v>305</v>
      </c>
      <c r="C260">
        <v>0.1154184862971306</v>
      </c>
      <c r="D260">
        <v>7.6852515339851379E-2</v>
      </c>
      <c r="E260">
        <v>0.99337130784988403</v>
      </c>
      <c r="F260">
        <v>5.1734216511249542E-2</v>
      </c>
      <c r="G260" s="2">
        <v>20.57862282</v>
      </c>
      <c r="H260" s="2">
        <v>28.64</v>
      </c>
      <c r="I260" s="2">
        <v>4.6905658250000002</v>
      </c>
      <c r="J260">
        <v>2.21484828</v>
      </c>
      <c r="K260" s="1">
        <v>14.3277626</v>
      </c>
    </row>
    <row r="261" spans="1:11">
      <c r="A261" s="1" t="s">
        <v>268</v>
      </c>
      <c r="B261" s="1">
        <v>307</v>
      </c>
      <c r="C261">
        <v>0.11493966728448871</v>
      </c>
      <c r="D261">
        <v>3.8584446534514427E-2</v>
      </c>
      <c r="E261">
        <v>1.1466183066368101</v>
      </c>
      <c r="F261">
        <v>8.4378339350223541E-2</v>
      </c>
      <c r="G261" s="2">
        <v>20.92458916</v>
      </c>
      <c r="H261" s="2">
        <v>31.78</v>
      </c>
      <c r="I261" s="2">
        <v>4.7907536029999997</v>
      </c>
      <c r="J261">
        <v>2.0638191699999999</v>
      </c>
      <c r="K261" s="1">
        <v>13.2494116</v>
      </c>
    </row>
    <row r="262" spans="1:11">
      <c r="A262" s="1" t="s">
        <v>269</v>
      </c>
      <c r="B262" s="1">
        <v>206</v>
      </c>
      <c r="C262">
        <v>0.1145159602165222</v>
      </c>
      <c r="D262">
        <v>9.3154586851596832E-2</v>
      </c>
      <c r="E262">
        <v>0.97055476903915405</v>
      </c>
      <c r="F262">
        <v>1.014994084835052E-2</v>
      </c>
      <c r="G262" s="2">
        <v>21.888883589999999</v>
      </c>
      <c r="H262" s="2">
        <v>32.92</v>
      </c>
      <c r="I262" s="2">
        <v>4.5409529209999997</v>
      </c>
      <c r="J262">
        <v>1.7323178050000001</v>
      </c>
      <c r="K262" s="1">
        <v>14.1333637</v>
      </c>
    </row>
    <row r="263" spans="1:11">
      <c r="A263" s="1" t="s">
        <v>270</v>
      </c>
      <c r="B263" s="1">
        <v>1005</v>
      </c>
      <c r="C263">
        <v>0.1133237853646278</v>
      </c>
      <c r="D263">
        <v>6.3011318445205688E-2</v>
      </c>
      <c r="E263">
        <v>0.9671044647693634</v>
      </c>
      <c r="F263">
        <v>-8.4163285791873932E-2</v>
      </c>
      <c r="G263" s="2">
        <v>21.809678080000001</v>
      </c>
      <c r="H263" s="2">
        <v>34.24</v>
      </c>
      <c r="I263" s="2">
        <v>4.9537880420000002</v>
      </c>
      <c r="J263">
        <v>1.785512507</v>
      </c>
      <c r="K263" s="1">
        <v>14.786974900000001</v>
      </c>
    </row>
    <row r="264" spans="1:11">
      <c r="A264" s="1" t="s">
        <v>271</v>
      </c>
      <c r="B264" s="1">
        <v>203</v>
      </c>
      <c r="C264">
        <v>0.11260420829057689</v>
      </c>
      <c r="D264">
        <v>9.7192458808422089E-2</v>
      </c>
      <c r="E264">
        <v>0.9684898853302002</v>
      </c>
      <c r="F264">
        <v>-8.4583526477217674E-3</v>
      </c>
      <c r="G264" s="2">
        <v>21.90267849</v>
      </c>
      <c r="H264" s="2">
        <v>35.89</v>
      </c>
      <c r="I264" s="2">
        <v>4.372293472</v>
      </c>
      <c r="J264">
        <v>1.7631893750000001</v>
      </c>
      <c r="K264" s="1">
        <v>14.812843300000001</v>
      </c>
    </row>
    <row r="265" spans="1:11">
      <c r="A265" s="1" t="s">
        <v>272</v>
      </c>
      <c r="B265" s="1">
        <v>210</v>
      </c>
      <c r="C265">
        <v>0.11210831254720691</v>
      </c>
      <c r="D265">
        <v>5.7157400995492942E-2</v>
      </c>
      <c r="E265">
        <v>1.04259729385376</v>
      </c>
      <c r="F265">
        <v>6.0168369673192501E-3</v>
      </c>
      <c r="G265" s="2">
        <v>21.904216770000001</v>
      </c>
      <c r="H265" s="2">
        <v>33</v>
      </c>
      <c r="I265" s="2">
        <v>4.728593826</v>
      </c>
      <c r="J265">
        <v>1.637362719</v>
      </c>
      <c r="K265" s="1">
        <v>14.7462354</v>
      </c>
    </row>
    <row r="266" spans="1:11">
      <c r="A266" s="1" t="s">
        <v>273</v>
      </c>
      <c r="B266" s="1">
        <v>1011</v>
      </c>
      <c r="C266">
        <v>0.1047051213681698</v>
      </c>
      <c r="D266">
        <v>5.5679155513644218E-2</v>
      </c>
      <c r="E266">
        <v>1.028103888034821</v>
      </c>
      <c r="F266">
        <v>4.190814308822155E-2</v>
      </c>
      <c r="G266" s="2">
        <v>21.746601099999999</v>
      </c>
      <c r="H266" s="2">
        <v>37.5</v>
      </c>
      <c r="I266" s="2">
        <v>6.2472710610000002</v>
      </c>
      <c r="J266">
        <v>1.7859802250000001</v>
      </c>
      <c r="K266" s="1">
        <v>15.145691899999999</v>
      </c>
    </row>
    <row r="267" spans="1:11">
      <c r="A267" s="1" t="s">
        <v>274</v>
      </c>
      <c r="B267" s="1">
        <v>819</v>
      </c>
      <c r="C267">
        <v>9.8190627992153168E-2</v>
      </c>
      <c r="D267">
        <v>9.2251472175121307E-2</v>
      </c>
      <c r="E267">
        <v>0.98433613777160645</v>
      </c>
      <c r="F267">
        <v>4.7399431467056267E-2</v>
      </c>
      <c r="G267" s="2">
        <v>18.525267599999999</v>
      </c>
      <c r="H267" s="2">
        <v>30.1</v>
      </c>
      <c r="I267" s="2">
        <v>4.5264444350000002</v>
      </c>
      <c r="J267">
        <v>2.7230037450000002</v>
      </c>
      <c r="K267" s="1">
        <v>13.980108299999999</v>
      </c>
    </row>
    <row r="268" spans="1:11">
      <c r="A268" s="1" t="s">
        <v>275</v>
      </c>
      <c r="B268" s="1">
        <v>413</v>
      </c>
      <c r="C268">
        <v>9.3798987567424774E-2</v>
      </c>
      <c r="D268">
        <v>2.396291866898537E-2</v>
      </c>
      <c r="E268">
        <v>1.265443086624146</v>
      </c>
      <c r="F268">
        <v>0.13410463929176331</v>
      </c>
      <c r="G268" s="2">
        <v>21.681978229999999</v>
      </c>
      <c r="H268" s="2">
        <v>28.1</v>
      </c>
      <c r="I268" s="2">
        <v>5.142054796</v>
      </c>
      <c r="J268">
        <v>1.620384574</v>
      </c>
      <c r="K268" s="1">
        <v>14.6361332</v>
      </c>
    </row>
    <row r="269" spans="1:11">
      <c r="A269" s="1" t="s">
        <v>276</v>
      </c>
      <c r="B269" s="1">
        <v>412</v>
      </c>
      <c r="C269">
        <v>9.3238316476345062E-2</v>
      </c>
      <c r="D269">
        <v>6.057114340364933E-2</v>
      </c>
      <c r="E269">
        <v>1.040662288665771</v>
      </c>
      <c r="F269">
        <v>6.4527168869972229E-2</v>
      </c>
      <c r="G269" s="2">
        <v>21.541090010000001</v>
      </c>
      <c r="H269" s="2">
        <v>27.25</v>
      </c>
      <c r="I269" s="2">
        <v>5.009729385</v>
      </c>
      <c r="J269">
        <v>1.7590656280000001</v>
      </c>
      <c r="K269" s="1">
        <v>14.5284014</v>
      </c>
    </row>
    <row r="270" spans="1:11">
      <c r="A270" s="1" t="s">
        <v>277</v>
      </c>
      <c r="B270" s="1">
        <v>103</v>
      </c>
      <c r="C270">
        <v>9.1366112232208252E-2</v>
      </c>
      <c r="D270">
        <v>8.1003166735172272E-2</v>
      </c>
      <c r="E270">
        <v>0.98138609528541565</v>
      </c>
      <c r="F270">
        <v>4.0575388818979263E-2</v>
      </c>
      <c r="G270" s="2">
        <v>21.714813230000001</v>
      </c>
      <c r="H270" s="2">
        <v>31.83</v>
      </c>
      <c r="I270" s="2">
        <v>4.3298590179999996</v>
      </c>
      <c r="J270">
        <v>1.8614695670000001</v>
      </c>
      <c r="K270" s="1">
        <v>14.6950631</v>
      </c>
    </row>
    <row r="271" spans="1:11">
      <c r="A271" s="1" t="s">
        <v>278</v>
      </c>
      <c r="B271" s="1">
        <v>102</v>
      </c>
      <c r="C271">
        <v>8.7194681167602539E-2</v>
      </c>
      <c r="D271">
        <v>8.0464351922273636E-2</v>
      </c>
      <c r="E271">
        <v>0.9754924476146698</v>
      </c>
      <c r="F271">
        <v>6.726108118891716E-2</v>
      </c>
      <c r="G271" s="2">
        <v>21.465744019999999</v>
      </c>
      <c r="H271" s="2">
        <v>29.77</v>
      </c>
      <c r="I271" s="2">
        <v>4.3722853659999998</v>
      </c>
      <c r="J271">
        <v>1.9721585509999999</v>
      </c>
      <c r="K271" s="1">
        <v>14.611862199999999</v>
      </c>
    </row>
    <row r="272" spans="1:11">
      <c r="A272" s="1" t="s">
        <v>279</v>
      </c>
      <c r="B272" s="1">
        <v>302</v>
      </c>
      <c r="C272">
        <v>8.3032075315713882E-2</v>
      </c>
      <c r="D272">
        <v>7.9542376101016998E-2</v>
      </c>
      <c r="E272">
        <v>0.967335045337677</v>
      </c>
      <c r="F272">
        <v>4.3679710477590561E-2</v>
      </c>
      <c r="G272" s="2">
        <v>21.154531479999999</v>
      </c>
      <c r="H272" s="2">
        <v>30.17</v>
      </c>
      <c r="I272" s="2">
        <v>4.8372342589999997</v>
      </c>
      <c r="J272">
        <v>1.9936405420000001</v>
      </c>
      <c r="K272" s="1">
        <v>14.124772099999999</v>
      </c>
    </row>
    <row r="273" spans="1:11">
      <c r="A273" s="1" t="s">
        <v>280</v>
      </c>
      <c r="B273" s="1">
        <v>404</v>
      </c>
      <c r="C273">
        <v>8.1245865672826767E-2</v>
      </c>
      <c r="D273">
        <v>2.55761444568634E-2</v>
      </c>
      <c r="E273">
        <v>1.1942623853683469</v>
      </c>
      <c r="F273">
        <v>7.8944951295852661E-2</v>
      </c>
      <c r="G273" s="2">
        <v>21.784690860000001</v>
      </c>
      <c r="H273" s="2">
        <v>30.42</v>
      </c>
      <c r="I273" s="2">
        <v>5.1319873329999997</v>
      </c>
      <c r="J273">
        <v>1.50350666</v>
      </c>
      <c r="K273" s="1">
        <v>14.6743717</v>
      </c>
    </row>
    <row r="274" spans="1:11">
      <c r="A274" s="1" t="s">
        <v>281</v>
      </c>
      <c r="B274" s="1">
        <v>315</v>
      </c>
      <c r="C274">
        <v>6.4791679382324219E-2</v>
      </c>
      <c r="D274">
        <v>6.7278191447257996E-2</v>
      </c>
      <c r="E274">
        <v>0.97324368357658386</v>
      </c>
      <c r="F274">
        <v>8.5866507142782211E-2</v>
      </c>
      <c r="G274" s="2">
        <v>20.9102602</v>
      </c>
      <c r="H274" s="2">
        <v>24.51</v>
      </c>
      <c r="I274" s="2">
        <v>4.7166028019999997</v>
      </c>
      <c r="J274">
        <v>2.1102653739999999</v>
      </c>
      <c r="K274" s="1">
        <v>14.5036454</v>
      </c>
    </row>
    <row r="275" spans="1:11">
      <c r="A275" s="1" t="s">
        <v>282</v>
      </c>
      <c r="B275" s="1">
        <v>312</v>
      </c>
      <c r="C275">
        <v>6.4447842538356781E-2</v>
      </c>
      <c r="D275">
        <v>6.9978989660739899E-2</v>
      </c>
      <c r="E275">
        <v>0.96569281816482544</v>
      </c>
      <c r="F275">
        <v>8.4012597799301147E-2</v>
      </c>
      <c r="G275" s="2">
        <v>20.599077220000002</v>
      </c>
      <c r="H275" s="2">
        <v>25.87</v>
      </c>
      <c r="I275" s="2">
        <v>4.6604552269999999</v>
      </c>
      <c r="J275">
        <v>2.2200288769999998</v>
      </c>
      <c r="K275" s="1">
        <v>14.302164100000001</v>
      </c>
    </row>
    <row r="276" spans="1:11">
      <c r="A276" s="1" t="s">
        <v>283</v>
      </c>
      <c r="B276" s="1">
        <v>304</v>
      </c>
      <c r="C276">
        <v>5.5879179388284683E-2</v>
      </c>
      <c r="D276">
        <v>5.8830246329307563E-2</v>
      </c>
      <c r="E276">
        <v>0.97332704067230225</v>
      </c>
      <c r="F276">
        <v>0.1205874383449554</v>
      </c>
      <c r="G276" s="2">
        <v>20.88624763</v>
      </c>
      <c r="H276" s="2">
        <v>29.61</v>
      </c>
      <c r="I276" s="2">
        <v>4.8393251900000003</v>
      </c>
      <c r="J276">
        <v>2.089565039</v>
      </c>
      <c r="K276" s="1">
        <v>14.1116838</v>
      </c>
    </row>
    <row r="277" spans="1:11">
      <c r="A277" s="1" t="s">
        <v>284</v>
      </c>
      <c r="B277" s="1">
        <v>303</v>
      </c>
      <c r="C277">
        <v>5.1752639934420593E-2</v>
      </c>
      <c r="D277">
        <v>1.2113929260522131E-2</v>
      </c>
      <c r="E277">
        <v>1.2574653029441829</v>
      </c>
      <c r="F277">
        <v>9.4146989285945892E-2</v>
      </c>
      <c r="G277" s="2">
        <v>21.09970474</v>
      </c>
      <c r="H277" s="2">
        <v>29.14</v>
      </c>
      <c r="I277" s="2">
        <v>5.0439400670000003</v>
      </c>
      <c r="J277">
        <v>1.974599242</v>
      </c>
      <c r="K277" s="1">
        <v>14.551314400000001</v>
      </c>
    </row>
    <row r="278" spans="1:11">
      <c r="A278" s="1" t="s">
        <v>285</v>
      </c>
      <c r="B278" s="1">
        <v>411</v>
      </c>
      <c r="C278">
        <v>5.0664268434047699E-2</v>
      </c>
      <c r="D278">
        <v>1.390020828694105E-2</v>
      </c>
      <c r="E278">
        <v>1.223185062408447</v>
      </c>
      <c r="F278">
        <v>7.4756234884262085E-2</v>
      </c>
      <c r="G278" s="2">
        <v>21.424777980000002</v>
      </c>
      <c r="H278" s="2">
        <v>26.59</v>
      </c>
      <c r="I278" s="2">
        <v>5.0785331730000003</v>
      </c>
      <c r="J278">
        <v>1.825115204</v>
      </c>
      <c r="K278" s="1">
        <v>12.661296399999999</v>
      </c>
    </row>
    <row r="279" spans="1:11">
      <c r="A279" s="1" t="s">
        <v>286</v>
      </c>
      <c r="B279" s="1">
        <v>410</v>
      </c>
      <c r="C279">
        <v>2.049999684095383E-2</v>
      </c>
      <c r="D279">
        <v>4.7441234346479177E-3</v>
      </c>
      <c r="E279">
        <v>1.300323903560638</v>
      </c>
      <c r="F279">
        <v>0.1395258232951164</v>
      </c>
      <c r="G279" s="2">
        <v>21.308075899999999</v>
      </c>
      <c r="H279" s="2">
        <v>27.65</v>
      </c>
      <c r="I279" s="2">
        <v>5.3026928900000003</v>
      </c>
      <c r="J279">
        <v>1.8426756259999999</v>
      </c>
      <c r="K279" s="1">
        <v>13.7253551</v>
      </c>
    </row>
    <row r="280" spans="1:11">
      <c r="A280" s="4" t="s">
        <v>287</v>
      </c>
      <c r="B280" s="4">
        <v>9077</v>
      </c>
      <c r="C280" s="5"/>
      <c r="D280" s="5"/>
      <c r="E280" s="5"/>
      <c r="F280" s="5"/>
      <c r="G280" s="6">
        <v>18.042505259999999</v>
      </c>
      <c r="H280" s="6">
        <v>25.08</v>
      </c>
      <c r="I280" s="2">
        <v>4.7533202169999997</v>
      </c>
      <c r="J280" s="5">
        <v>2.2246603970000001</v>
      </c>
      <c r="K280" s="4">
        <v>14.270616499999999</v>
      </c>
    </row>
    <row r="281" spans="1:11">
      <c r="A281" s="4" t="s">
        <v>288</v>
      </c>
      <c r="B281" s="4">
        <v>7097</v>
      </c>
      <c r="C281" s="5"/>
      <c r="D281" s="5"/>
      <c r="E281" s="5"/>
      <c r="F281" s="5"/>
      <c r="G281" s="6">
        <v>21.386672969999999</v>
      </c>
      <c r="H281" s="6">
        <v>28.8</v>
      </c>
      <c r="I281" s="2">
        <v>4.0623970030000001</v>
      </c>
      <c r="J281" s="5">
        <v>1.0101877450000001</v>
      </c>
      <c r="K281" s="4">
        <v>14.350842</v>
      </c>
    </row>
    <row r="282" spans="1:11">
      <c r="A282" s="4" t="s">
        <v>289</v>
      </c>
      <c r="B282" s="4">
        <v>6017</v>
      </c>
      <c r="C282" s="5"/>
      <c r="D282" s="5"/>
      <c r="E282" s="5"/>
      <c r="F282" s="5"/>
      <c r="G282" s="6">
        <v>20.224864960000001</v>
      </c>
      <c r="H282" s="6">
        <v>28.18</v>
      </c>
      <c r="I282" s="2">
        <v>5.6390104289999998</v>
      </c>
      <c r="J282" s="5">
        <v>1.193141818</v>
      </c>
      <c r="K282" s="4">
        <v>15.119037199999999</v>
      </c>
    </row>
    <row r="283" spans="1:11">
      <c r="A283" s="4" t="s">
        <v>290</v>
      </c>
      <c r="B283" s="4">
        <v>9008</v>
      </c>
      <c r="C283" s="5"/>
      <c r="D283" s="5"/>
      <c r="E283" s="5"/>
      <c r="F283" s="5"/>
      <c r="G283" s="6">
        <v>20.08422852</v>
      </c>
      <c r="H283" s="6">
        <v>23.94</v>
      </c>
      <c r="I283" s="2">
        <v>4.4300084110000002</v>
      </c>
      <c r="J283" s="5">
        <v>2.4327180390000001</v>
      </c>
      <c r="K283" s="4">
        <v>13.4322572</v>
      </c>
    </row>
    <row r="284" spans="1:11">
      <c r="A284" s="4" t="s">
        <v>291</v>
      </c>
      <c r="B284" s="4">
        <v>6000</v>
      </c>
      <c r="C284" s="5"/>
      <c r="D284" s="5"/>
      <c r="E284" s="5"/>
      <c r="F284" s="5"/>
      <c r="G284" s="6">
        <v>19.740434650000001</v>
      </c>
      <c r="H284" s="6">
        <v>25.22</v>
      </c>
      <c r="I284" s="2">
        <v>6.01563406</v>
      </c>
      <c r="J284" s="5">
        <v>1.1375623939999999</v>
      </c>
      <c r="K284" s="4">
        <v>12.2771721</v>
      </c>
    </row>
    <row r="285" spans="1:11">
      <c r="A285" s="4" t="s">
        <v>292</v>
      </c>
      <c r="B285" s="4">
        <v>6098</v>
      </c>
      <c r="C285" s="5"/>
      <c r="D285" s="5"/>
      <c r="E285" s="5"/>
      <c r="F285" s="5"/>
      <c r="G285" s="6">
        <v>20.829957960000002</v>
      </c>
      <c r="H285" s="6">
        <v>28.92</v>
      </c>
      <c r="I285" s="2">
        <v>5.061994791</v>
      </c>
      <c r="J285" s="5">
        <v>1.01993084</v>
      </c>
      <c r="K285" s="4">
        <v>15.067090500000001</v>
      </c>
    </row>
  </sheetData>
  <autoFilter ref="A1:K1" xr:uid="{B69BEEEE-C0DD-446B-874C-29BFB8E0233C}">
    <sortState xmlns:xlrd2="http://schemas.microsoft.com/office/spreadsheetml/2017/richdata2" ref="A2:K285">
      <sortCondition descending="1" ref="C1"/>
    </sortState>
  </autoFilter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A084E-A811-407A-AC19-4B4A80003ABB}">
  <dimension ref="A1:Q36"/>
  <sheetViews>
    <sheetView topLeftCell="A22" workbookViewId="0">
      <selection activeCell="F36" sqref="F36"/>
    </sheetView>
  </sheetViews>
  <sheetFormatPr defaultRowHeight="15"/>
  <cols>
    <col min="14" max="14" width="9.85546875" bestFit="1" customWidth="1"/>
    <col min="15" max="15" width="11" bestFit="1" customWidth="1"/>
    <col min="16" max="16" width="9.85546875" bestFit="1" customWidth="1"/>
    <col min="17" max="17" width="11" bestFit="1" customWidth="1"/>
  </cols>
  <sheetData>
    <row r="1" spans="1:17">
      <c r="A1" s="44" t="s">
        <v>2</v>
      </c>
      <c r="B1" s="45"/>
      <c r="C1" s="45"/>
      <c r="D1" s="45"/>
      <c r="E1" s="46"/>
      <c r="G1" s="44" t="s">
        <v>300</v>
      </c>
      <c r="H1" s="45"/>
      <c r="I1" s="45"/>
      <c r="J1" s="45"/>
      <c r="K1" s="46"/>
      <c r="M1" s="44" t="s">
        <v>7</v>
      </c>
      <c r="N1" s="45"/>
      <c r="O1" s="45"/>
      <c r="P1" s="45"/>
      <c r="Q1" s="46"/>
    </row>
    <row r="2" spans="1:17">
      <c r="A2" s="12"/>
      <c r="B2" s="11">
        <v>2018</v>
      </c>
      <c r="C2" s="11">
        <v>2019</v>
      </c>
      <c r="D2" s="11">
        <v>2021</v>
      </c>
      <c r="E2" s="13">
        <v>2022</v>
      </c>
      <c r="G2" s="12"/>
      <c r="H2" s="11">
        <v>2018</v>
      </c>
      <c r="I2" s="11">
        <v>2019</v>
      </c>
      <c r="J2" s="11">
        <v>2021</v>
      </c>
      <c r="K2" s="13">
        <v>2022</v>
      </c>
      <c r="M2" s="12"/>
      <c r="N2" s="11">
        <v>2018</v>
      </c>
      <c r="O2" s="11">
        <v>2019</v>
      </c>
      <c r="P2" s="11">
        <v>2021</v>
      </c>
      <c r="Q2" s="13">
        <v>2022</v>
      </c>
    </row>
    <row r="3" spans="1:17">
      <c r="A3" s="12" t="s">
        <v>301</v>
      </c>
      <c r="B3" s="11">
        <v>0.218</v>
      </c>
      <c r="C3" s="11">
        <v>0.25700000000000001</v>
      </c>
      <c r="D3" s="11">
        <v>0.28599999999999998</v>
      </c>
      <c r="E3" s="13">
        <v>0.218</v>
      </c>
      <c r="G3" s="12" t="s">
        <v>301</v>
      </c>
      <c r="H3" s="17">
        <v>14470</v>
      </c>
      <c r="I3" s="17">
        <v>19603</v>
      </c>
      <c r="J3" s="17">
        <v>18816</v>
      </c>
      <c r="K3" s="19">
        <v>15806</v>
      </c>
      <c r="M3" s="12" t="s">
        <v>301</v>
      </c>
      <c r="N3" s="21">
        <f>CONVERT(304.59,"K","C")</f>
        <v>31.439999999999998</v>
      </c>
      <c r="O3" s="21">
        <f>CONVERT(305.861999511718,"K","C")</f>
        <v>32.711999511718034</v>
      </c>
      <c r="P3" s="21">
        <f>CONVERT(304.399475097656,"K","C")</f>
        <v>31.249475097656045</v>
      </c>
      <c r="Q3" s="21">
        <v>38.332000000000001</v>
      </c>
    </row>
    <row r="4" spans="1:17">
      <c r="A4" s="12" t="s">
        <v>302</v>
      </c>
      <c r="B4" s="11">
        <v>0.24399999999999999</v>
      </c>
      <c r="C4" s="11">
        <v>0.29699999999999999</v>
      </c>
      <c r="D4" s="11">
        <v>0.33600000000000002</v>
      </c>
      <c r="E4" s="13">
        <v>0.24399999999999999</v>
      </c>
      <c r="G4" s="12" t="s">
        <v>302</v>
      </c>
      <c r="H4" s="17">
        <v>14275</v>
      </c>
      <c r="I4" s="17">
        <v>19710</v>
      </c>
      <c r="J4" s="17">
        <v>18545</v>
      </c>
      <c r="K4" s="19">
        <v>16043</v>
      </c>
      <c r="M4" s="12" t="s">
        <v>302</v>
      </c>
      <c r="N4" s="21">
        <f>CONVERT(304.030812725161,"K","C")</f>
        <v>30.880812725161036</v>
      </c>
      <c r="O4" s="21">
        <f>CONVERT(305.806137192796,"K","C")</f>
        <v>32.656137192795995</v>
      </c>
      <c r="P4" s="21">
        <f>CONVERT(303.635766612346,"K","C")</f>
        <v>30.485766612346026</v>
      </c>
      <c r="Q4" s="21">
        <v>36.83</v>
      </c>
    </row>
    <row r="5" spans="1:17">
      <c r="A5" s="12" t="s">
        <v>303</v>
      </c>
      <c r="B5" s="11">
        <v>0.65500000000000003</v>
      </c>
      <c r="C5" s="11">
        <v>0.73899999999999999</v>
      </c>
      <c r="D5" s="11">
        <v>0.81799999999999995</v>
      </c>
      <c r="E5" s="13">
        <v>0.65500000000000003</v>
      </c>
      <c r="G5" s="12" t="s">
        <v>303</v>
      </c>
      <c r="H5" s="17">
        <v>15963</v>
      </c>
      <c r="I5" s="17">
        <v>22625</v>
      </c>
      <c r="J5" s="17">
        <v>31475</v>
      </c>
      <c r="K5" s="19">
        <v>21803</v>
      </c>
      <c r="M5" s="12" t="s">
        <v>303</v>
      </c>
      <c r="N5" s="21">
        <f>CONVERT(310.645843505859,"K","C")</f>
        <v>37.495843505859</v>
      </c>
      <c r="O5" s="21">
        <f>CONVERT(314.605651855468,"K","C")</f>
        <v>41.455651855468034</v>
      </c>
      <c r="P5" s="21">
        <f>CONVERT(311.330001831054,"K","C")</f>
        <v>38.180001831054028</v>
      </c>
      <c r="Q5" s="21">
        <v>47.085999999999999</v>
      </c>
    </row>
    <row r="6" spans="1:17">
      <c r="A6" s="12" t="s">
        <v>304</v>
      </c>
      <c r="B6" s="11">
        <v>0.02</v>
      </c>
      <c r="C6" s="11">
        <v>0.121</v>
      </c>
      <c r="D6" s="25">
        <v>0.13</v>
      </c>
      <c r="E6" s="13">
        <v>0.02</v>
      </c>
      <c r="G6" s="12" t="s">
        <v>304</v>
      </c>
      <c r="H6" s="17">
        <v>11196</v>
      </c>
      <c r="I6" s="17">
        <v>15826</v>
      </c>
      <c r="J6" s="17">
        <v>4083</v>
      </c>
      <c r="K6" s="19">
        <v>10547</v>
      </c>
      <c r="M6" s="12" t="s">
        <v>304</v>
      </c>
      <c r="N6" s="21">
        <f>CONVERT(295.380935668945,"K","C")</f>
        <v>22.230935668945051</v>
      </c>
      <c r="O6" s="21">
        <f>CONVERT(297.226928710937,"K","C")</f>
        <v>24.076928710937011</v>
      </c>
      <c r="P6" s="21">
        <f>CONVERT(290.667388916015,"K","C")</f>
        <v>17.517388916015022</v>
      </c>
      <c r="Q6" s="21">
        <v>13.754</v>
      </c>
    </row>
    <row r="7" spans="1:17">
      <c r="A7" s="12" t="s">
        <v>305</v>
      </c>
      <c r="B7" s="11"/>
      <c r="C7" s="11"/>
      <c r="D7" s="11"/>
      <c r="E7" s="13"/>
      <c r="G7" s="12" t="s">
        <v>305</v>
      </c>
      <c r="H7" s="17">
        <v>13815</v>
      </c>
      <c r="I7" s="17">
        <v>19123</v>
      </c>
      <c r="J7" s="17">
        <v>15420</v>
      </c>
      <c r="K7" s="19">
        <v>14224</v>
      </c>
      <c r="M7" s="12" t="s">
        <v>305</v>
      </c>
      <c r="N7" s="21">
        <f>CONVERT(301.904487609863,"K","C")</f>
        <v>28.75448760986302</v>
      </c>
      <c r="O7" s="21">
        <f>CONVERT(303.756019592285,"K","C")</f>
        <v>30.606019592285008</v>
      </c>
      <c r="P7" s="21">
        <f>CONVERT(301.222389221191,"K","C")</f>
        <v>28.072389221191031</v>
      </c>
      <c r="Q7" s="21">
        <v>34.161000000000001</v>
      </c>
    </row>
    <row r="8" spans="1:17">
      <c r="A8" s="14" t="s">
        <v>306</v>
      </c>
      <c r="B8" s="15"/>
      <c r="C8" s="15"/>
      <c r="D8" s="15"/>
      <c r="E8" s="16"/>
      <c r="G8" s="14" t="s">
        <v>307</v>
      </c>
      <c r="H8" s="18">
        <v>14916</v>
      </c>
      <c r="I8" s="18">
        <v>20218</v>
      </c>
      <c r="J8" s="18">
        <v>22019</v>
      </c>
      <c r="K8" s="20">
        <v>17926</v>
      </c>
      <c r="M8" s="14" t="s">
        <v>307</v>
      </c>
      <c r="N8" s="21">
        <f>CONVERT(306.151412963867,"K","C")</f>
        <v>33.00141296386704</v>
      </c>
      <c r="O8" s="21">
        <f>CONVERT(308.094940185546,"K","C")</f>
        <v>34.944940185546045</v>
      </c>
      <c r="P8" s="21">
        <f>CONVERT(306.675743103027,"K","C")</f>
        <v>33.525743103027025</v>
      </c>
      <c r="Q8" s="21">
        <v>40.841999999999999</v>
      </c>
    </row>
    <row r="9" spans="1:17">
      <c r="A9" s="37" t="s">
        <v>308</v>
      </c>
      <c r="B9" s="38">
        <v>0.4</v>
      </c>
      <c r="C9" s="38">
        <v>0.33</v>
      </c>
      <c r="D9" s="38">
        <v>0.31</v>
      </c>
      <c r="E9" s="39">
        <v>0.28999999999999998</v>
      </c>
      <c r="G9" t="s">
        <v>308</v>
      </c>
      <c r="H9">
        <v>0.32</v>
      </c>
      <c r="I9">
        <v>0.57999999999999996</v>
      </c>
      <c r="J9">
        <v>0.43</v>
      </c>
      <c r="K9">
        <v>0.88</v>
      </c>
      <c r="M9" s="37"/>
      <c r="N9" s="42"/>
      <c r="O9" s="42"/>
      <c r="P9" s="42"/>
      <c r="Q9" s="43"/>
    </row>
    <row r="10" spans="1:17">
      <c r="A10" s="44" t="s">
        <v>5</v>
      </c>
      <c r="B10" s="45"/>
      <c r="C10" s="45"/>
      <c r="D10" s="45"/>
      <c r="E10" s="46"/>
      <c r="M10" s="44" t="s">
        <v>8</v>
      </c>
      <c r="N10" s="45"/>
      <c r="O10" s="45"/>
      <c r="P10" s="45"/>
      <c r="Q10" s="46"/>
    </row>
    <row r="11" spans="1:17">
      <c r="A11" s="12"/>
      <c r="B11" s="11">
        <v>2018</v>
      </c>
      <c r="C11" s="11">
        <v>2019</v>
      </c>
      <c r="D11" s="11">
        <v>2021</v>
      </c>
      <c r="E11" s="13">
        <v>2022</v>
      </c>
      <c r="M11" s="12"/>
      <c r="N11" s="11">
        <v>2018</v>
      </c>
      <c r="O11" s="11">
        <v>2019</v>
      </c>
      <c r="P11" s="11">
        <v>2021</v>
      </c>
      <c r="Q11" s="13">
        <v>2022</v>
      </c>
    </row>
    <row r="12" spans="1:17">
      <c r="A12" s="12" t="s">
        <v>301</v>
      </c>
      <c r="B12" s="11">
        <v>3.4000000000000002E-2</v>
      </c>
      <c r="C12" s="11">
        <v>-4.2000000000000003E-2</v>
      </c>
      <c r="D12" s="11">
        <v>-2.5999999999999999E-2</v>
      </c>
      <c r="E12" s="13">
        <v>1.6E-2</v>
      </c>
      <c r="M12" s="12" t="s">
        <v>301</v>
      </c>
      <c r="N12" s="21">
        <v>4.734</v>
      </c>
      <c r="O12" s="21">
        <v>4.0869999999999997</v>
      </c>
      <c r="P12" s="21">
        <v>4.915</v>
      </c>
      <c r="Q12" s="23">
        <v>3.3919999999999999</v>
      </c>
    </row>
    <row r="13" spans="1:17">
      <c r="A13" s="12" t="s">
        <v>302</v>
      </c>
      <c r="B13" s="11">
        <v>0.46700000000000003</v>
      </c>
      <c r="C13" s="11">
        <v>-1.7999999999999999E-2</v>
      </c>
      <c r="D13" s="11">
        <v>-2.9999999999999997E-4</v>
      </c>
      <c r="E13" s="13">
        <v>2.1999999999999999E-2</v>
      </c>
      <c r="M13" s="12" t="s">
        <v>302</v>
      </c>
      <c r="N13" s="21">
        <v>4.6369999999999996</v>
      </c>
      <c r="O13" s="21">
        <v>4.1079999999999997</v>
      </c>
      <c r="P13" s="21">
        <v>4.7729999999999997</v>
      </c>
      <c r="Q13" s="23">
        <v>3.7879999999999998</v>
      </c>
    </row>
    <row r="14" spans="1:17">
      <c r="A14" s="12" t="s">
        <v>303</v>
      </c>
      <c r="B14" s="11">
        <v>0.313</v>
      </c>
      <c r="C14" s="25">
        <v>0.26</v>
      </c>
      <c r="D14" s="25">
        <v>0.32</v>
      </c>
      <c r="E14" s="13">
        <v>0.222</v>
      </c>
      <c r="M14" s="12" t="s">
        <v>303</v>
      </c>
      <c r="N14" s="21">
        <v>6.2889999999999997</v>
      </c>
      <c r="O14" s="21">
        <v>4.7619999999999996</v>
      </c>
      <c r="P14" s="21">
        <v>8.9510000000000005</v>
      </c>
      <c r="Q14" s="23">
        <v>9.0500000000000007</v>
      </c>
    </row>
    <row r="15" spans="1:17">
      <c r="A15" s="12" t="s">
        <v>304</v>
      </c>
      <c r="B15" s="11">
        <v>-9.5000000000000001E-2</v>
      </c>
      <c r="C15" s="11">
        <v>-0.13400000000000001</v>
      </c>
      <c r="D15" s="11">
        <v>-0.14199999999999999</v>
      </c>
      <c r="E15" s="26">
        <v>-7.0000000000000007E-2</v>
      </c>
      <c r="M15" s="12" t="s">
        <v>304</v>
      </c>
      <c r="N15" s="21">
        <v>2.093</v>
      </c>
      <c r="O15" s="21">
        <v>3.3140000000000001</v>
      </c>
      <c r="P15" s="21">
        <v>1.355</v>
      </c>
      <c r="Q15" s="23">
        <v>0.92500000000000004</v>
      </c>
    </row>
    <row r="16" spans="1:17">
      <c r="A16" s="12" t="s">
        <v>305</v>
      </c>
      <c r="B16" s="11"/>
      <c r="C16" s="11"/>
      <c r="D16" s="11"/>
      <c r="E16" s="13"/>
      <c r="M16" s="12" t="s">
        <v>305</v>
      </c>
      <c r="N16" s="21">
        <v>4.3220000000000001</v>
      </c>
      <c r="O16" s="21">
        <v>3.9420000000000002</v>
      </c>
      <c r="P16" s="21">
        <v>3.6720000000000002</v>
      </c>
      <c r="Q16" s="23">
        <v>2.7589999999999999</v>
      </c>
    </row>
    <row r="17" spans="1:17">
      <c r="A17" s="14" t="s">
        <v>307</v>
      </c>
      <c r="B17" s="15"/>
      <c r="C17" s="15"/>
      <c r="D17" s="15"/>
      <c r="E17" s="16"/>
      <c r="M17" s="14" t="s">
        <v>307</v>
      </c>
      <c r="N17" s="22">
        <v>5.0030000000000001</v>
      </c>
      <c r="O17" s="22">
        <v>4.3499999999999996</v>
      </c>
      <c r="P17" s="22">
        <v>5.8289999999999997</v>
      </c>
      <c r="Q17" s="24">
        <v>4.157</v>
      </c>
    </row>
    <row r="18" spans="1:17">
      <c r="A18" s="37" t="s">
        <v>308</v>
      </c>
      <c r="B18" s="38">
        <v>0.31</v>
      </c>
      <c r="C18" s="38">
        <v>0.33</v>
      </c>
      <c r="D18" s="38">
        <v>0.35</v>
      </c>
      <c r="E18" s="39">
        <v>0.28999999999999998</v>
      </c>
      <c r="M18" s="37"/>
      <c r="N18" s="40"/>
      <c r="O18" s="40"/>
      <c r="P18" s="40"/>
      <c r="Q18" s="41"/>
    </row>
    <row r="19" spans="1:17">
      <c r="A19" s="44" t="s">
        <v>4</v>
      </c>
      <c r="B19" s="45"/>
      <c r="C19" s="45"/>
      <c r="D19" s="45"/>
      <c r="E19" s="46"/>
      <c r="M19" s="44" t="s">
        <v>9</v>
      </c>
      <c r="N19" s="45"/>
      <c r="O19" s="45"/>
      <c r="P19" s="45"/>
      <c r="Q19" s="46"/>
    </row>
    <row r="20" spans="1:17">
      <c r="A20" s="12"/>
      <c r="B20" s="11">
        <v>2018</v>
      </c>
      <c r="C20" s="11">
        <v>2019</v>
      </c>
      <c r="D20" s="11">
        <v>2021</v>
      </c>
      <c r="E20" s="13">
        <v>2022</v>
      </c>
      <c r="M20" s="12"/>
      <c r="N20" s="11">
        <v>2018</v>
      </c>
      <c r="O20" s="11">
        <v>2019</v>
      </c>
      <c r="P20" s="11">
        <v>2021</v>
      </c>
      <c r="Q20" s="13">
        <v>2022</v>
      </c>
    </row>
    <row r="21" spans="1:17">
      <c r="A21" s="12" t="s">
        <v>301</v>
      </c>
      <c r="B21" s="11">
        <v>1.0089999999999999</v>
      </c>
      <c r="C21" s="25">
        <v>0.88</v>
      </c>
      <c r="D21" s="11">
        <v>0.90900000000000003</v>
      </c>
      <c r="E21" s="13">
        <v>1.01</v>
      </c>
      <c r="M21" s="12" t="s">
        <v>301</v>
      </c>
      <c r="N21" s="21">
        <v>1.419</v>
      </c>
      <c r="O21" s="21">
        <v>1.853</v>
      </c>
      <c r="P21" s="21">
        <v>1.65</v>
      </c>
      <c r="Q21" s="23">
        <v>1.488</v>
      </c>
    </row>
    <row r="22" spans="1:17">
      <c r="A22" s="12" t="s">
        <v>302</v>
      </c>
      <c r="B22" s="11">
        <v>1.036</v>
      </c>
      <c r="C22" s="11">
        <v>0.88700000000000001</v>
      </c>
      <c r="D22" s="25">
        <v>0.94</v>
      </c>
      <c r="E22" s="13">
        <v>1.0209999999999999</v>
      </c>
      <c r="M22" s="12" t="s">
        <v>302</v>
      </c>
      <c r="N22" s="21">
        <v>1.5609999999999999</v>
      </c>
      <c r="O22" s="21">
        <v>1.8140000000000001</v>
      </c>
      <c r="P22" s="21">
        <v>1.659</v>
      </c>
      <c r="Q22" s="23">
        <v>1.603</v>
      </c>
    </row>
    <row r="23" spans="1:17">
      <c r="A23" s="12" t="s">
        <v>303</v>
      </c>
      <c r="B23" s="11">
        <v>1.389</v>
      </c>
      <c r="C23" s="11">
        <v>1.155</v>
      </c>
      <c r="D23" s="11">
        <v>1.448</v>
      </c>
      <c r="E23" s="26">
        <v>1.1399999999999999</v>
      </c>
      <c r="M23" s="12" t="s">
        <v>303</v>
      </c>
      <c r="N23" s="21">
        <v>2.8690000000000002</v>
      </c>
      <c r="O23" s="21">
        <v>2.306</v>
      </c>
      <c r="P23" s="21">
        <v>2.4060000000000001</v>
      </c>
      <c r="Q23" s="23">
        <v>2.6320000000000001</v>
      </c>
    </row>
    <row r="24" spans="1:17">
      <c r="A24" s="12" t="s">
        <v>304</v>
      </c>
      <c r="B24" s="11">
        <v>0.91700000000000004</v>
      </c>
      <c r="C24" s="11">
        <v>0.78800000000000003</v>
      </c>
      <c r="D24" s="11">
        <v>0.81799999999999995</v>
      </c>
      <c r="E24" s="13">
        <v>0.95599999999999996</v>
      </c>
      <c r="M24" s="12" t="s">
        <v>304</v>
      </c>
      <c r="N24" s="21">
        <v>0.63400000000000001</v>
      </c>
      <c r="O24" s="21">
        <v>1.375</v>
      </c>
      <c r="P24" s="21">
        <v>0.91</v>
      </c>
      <c r="Q24" s="23">
        <v>0.84299999999999997</v>
      </c>
    </row>
    <row r="25" spans="1:17">
      <c r="A25" s="12" t="s">
        <v>305</v>
      </c>
      <c r="B25" s="11"/>
      <c r="C25" s="11"/>
      <c r="D25" s="11"/>
      <c r="E25" s="13"/>
      <c r="M25" s="12" t="s">
        <v>305</v>
      </c>
      <c r="N25" s="21">
        <v>1.216</v>
      </c>
      <c r="O25" s="21">
        <v>1.6319999999999999</v>
      </c>
      <c r="P25" s="21">
        <v>1.3220000000000001</v>
      </c>
      <c r="Q25" s="23">
        <v>1.175</v>
      </c>
    </row>
    <row r="26" spans="1:17">
      <c r="A26" s="14" t="s">
        <v>307</v>
      </c>
      <c r="B26" s="15"/>
      <c r="C26" s="15"/>
      <c r="D26" s="15"/>
      <c r="E26" s="16"/>
      <c r="M26" s="14" t="s">
        <v>307</v>
      </c>
      <c r="N26" s="22">
        <v>1.8879999999999999</v>
      </c>
      <c r="O26" s="22">
        <v>1.9750000000000001</v>
      </c>
      <c r="P26" s="22">
        <v>1.9970000000000001</v>
      </c>
      <c r="Q26" s="24">
        <v>2.0270000000000001</v>
      </c>
    </row>
    <row r="27" spans="1:17">
      <c r="A27" s="37" t="s">
        <v>309</v>
      </c>
      <c r="B27" s="38">
        <v>0.28000000000000003</v>
      </c>
      <c r="C27" s="38">
        <v>0.3</v>
      </c>
      <c r="D27" s="38">
        <v>0.25</v>
      </c>
      <c r="E27" s="39">
        <v>0.31</v>
      </c>
      <c r="M27" s="37"/>
      <c r="N27" s="40"/>
      <c r="O27" s="40"/>
      <c r="P27" s="40"/>
      <c r="Q27" s="41"/>
    </row>
    <row r="28" spans="1:17">
      <c r="A28" s="44" t="s">
        <v>3</v>
      </c>
      <c r="B28" s="45"/>
      <c r="C28" s="45"/>
      <c r="D28" s="45"/>
      <c r="E28" s="46"/>
      <c r="M28" s="44" t="s">
        <v>6</v>
      </c>
      <c r="N28" s="45"/>
      <c r="O28" s="45"/>
      <c r="P28" s="45"/>
      <c r="Q28" s="46"/>
    </row>
    <row r="29" spans="1:17">
      <c r="A29" s="12"/>
      <c r="B29" s="11">
        <v>2018</v>
      </c>
      <c r="C29" s="11">
        <v>2019</v>
      </c>
      <c r="D29" s="11">
        <v>2021</v>
      </c>
      <c r="E29" s="13">
        <v>2022</v>
      </c>
      <c r="M29" s="12"/>
      <c r="N29" s="11">
        <v>2018</v>
      </c>
      <c r="O29" s="11">
        <v>2019</v>
      </c>
      <c r="P29" s="11">
        <v>2021</v>
      </c>
      <c r="Q29" s="13">
        <v>2022</v>
      </c>
    </row>
    <row r="30" spans="1:17">
      <c r="A30" s="12" t="s">
        <v>301</v>
      </c>
      <c r="B30" s="11">
        <v>0.128</v>
      </c>
      <c r="C30" s="11">
        <v>0.38500000000000001</v>
      </c>
      <c r="D30" s="11">
        <v>0.42899999999999999</v>
      </c>
      <c r="E30" s="13">
        <v>0.20399999999999999</v>
      </c>
      <c r="M30" s="12" t="s">
        <v>301</v>
      </c>
      <c r="N30" s="21">
        <v>21.423999999999999</v>
      </c>
      <c r="O30" s="21">
        <v>21.817</v>
      </c>
      <c r="P30" s="21">
        <v>20.478999999999999</v>
      </c>
      <c r="Q30" s="23">
        <v>20.399000000000001</v>
      </c>
    </row>
    <row r="31" spans="1:17">
      <c r="A31" s="12" t="s">
        <v>302</v>
      </c>
      <c r="B31" s="11">
        <v>0.14599999999999999</v>
      </c>
      <c r="C31" s="11">
        <v>0.44500000000000001</v>
      </c>
      <c r="D31" s="11">
        <v>0.505</v>
      </c>
      <c r="E31" s="13">
        <v>0.22700000000000001</v>
      </c>
      <c r="M31" s="12" t="s">
        <v>302</v>
      </c>
      <c r="N31" s="21">
        <v>21.120999999999999</v>
      </c>
      <c r="O31" s="21">
        <v>21.463000000000001</v>
      </c>
      <c r="P31" s="21">
        <v>20.224</v>
      </c>
      <c r="Q31" s="23">
        <v>20.291</v>
      </c>
    </row>
    <row r="32" spans="1:17">
      <c r="A32" s="12" t="s">
        <v>303</v>
      </c>
      <c r="B32" s="11">
        <v>0.41199999999999998</v>
      </c>
      <c r="C32" s="11">
        <v>1.1080000000000001</v>
      </c>
      <c r="D32" s="11">
        <v>1.2270000000000001</v>
      </c>
      <c r="E32" s="13">
        <v>0.622</v>
      </c>
      <c r="M32" s="12" t="s">
        <v>303</v>
      </c>
      <c r="N32" s="21">
        <v>22.012</v>
      </c>
      <c r="O32" s="21">
        <v>23.111000000000001</v>
      </c>
      <c r="P32" s="21">
        <v>21.457000000000001</v>
      </c>
      <c r="Q32" s="23">
        <v>21.805</v>
      </c>
    </row>
    <row r="33" spans="1:17">
      <c r="A33" s="12" t="s">
        <v>304</v>
      </c>
      <c r="B33" s="11">
        <v>4.0000000000000001E-3</v>
      </c>
      <c r="C33" s="11">
        <v>0.182</v>
      </c>
      <c r="D33" s="11">
        <v>0.19500000000000001</v>
      </c>
      <c r="E33" s="13">
        <v>-1.2999999999999999E-2</v>
      </c>
      <c r="M33" s="12" t="s">
        <v>304</v>
      </c>
      <c r="N33" s="21">
        <v>17.829000000000001</v>
      </c>
      <c r="O33" s="21">
        <v>16.263999999999999</v>
      </c>
      <c r="P33" s="21">
        <v>16.510000000000002</v>
      </c>
      <c r="Q33" s="23">
        <v>16.913</v>
      </c>
    </row>
    <row r="34" spans="1:17">
      <c r="A34" s="12" t="s">
        <v>305</v>
      </c>
      <c r="B34" s="11"/>
      <c r="C34" s="11"/>
      <c r="D34" s="11"/>
      <c r="E34" s="13"/>
      <c r="M34" s="12" t="s">
        <v>305</v>
      </c>
      <c r="N34" s="21">
        <v>20.817</v>
      </c>
      <c r="O34" s="21">
        <v>20.893000000000001</v>
      </c>
      <c r="P34" s="21">
        <v>19.771000000000001</v>
      </c>
      <c r="Q34" s="23">
        <v>19.645</v>
      </c>
    </row>
    <row r="35" spans="1:17">
      <c r="A35" s="14" t="s">
        <v>307</v>
      </c>
      <c r="B35" s="15"/>
      <c r="C35" s="15"/>
      <c r="D35" s="15"/>
      <c r="E35" s="16"/>
      <c r="M35" s="14" t="s">
        <v>307</v>
      </c>
      <c r="N35" s="22">
        <v>21.747</v>
      </c>
      <c r="O35" s="22">
        <v>22.382000000000001</v>
      </c>
      <c r="P35" s="22">
        <v>20.972000000000001</v>
      </c>
      <c r="Q35" s="24">
        <v>21.096</v>
      </c>
    </row>
    <row r="36" spans="1:17">
      <c r="A36" t="s">
        <v>308</v>
      </c>
      <c r="B36">
        <v>0.39</v>
      </c>
      <c r="C36">
        <v>0.33</v>
      </c>
      <c r="D36">
        <v>0.31</v>
      </c>
      <c r="E36">
        <v>0.39</v>
      </c>
    </row>
  </sheetData>
  <mergeCells count="9">
    <mergeCell ref="M1:Q1"/>
    <mergeCell ref="M10:Q10"/>
    <mergeCell ref="M19:Q19"/>
    <mergeCell ref="M28:Q28"/>
    <mergeCell ref="A1:E1"/>
    <mergeCell ref="A10:E10"/>
    <mergeCell ref="A19:E19"/>
    <mergeCell ref="A28:E28"/>
    <mergeCell ref="G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30977-090A-4BC9-9C6D-C06887F5E1BF}">
  <sheetPr filterMode="1"/>
  <dimension ref="A1:N279"/>
  <sheetViews>
    <sheetView topLeftCell="A320" workbookViewId="0">
      <selection activeCell="A78" sqref="A78"/>
    </sheetView>
  </sheetViews>
  <sheetFormatPr defaultRowHeight="15"/>
  <cols>
    <col min="1" max="1" width="14.42578125" customWidth="1"/>
    <col min="5" max="5" width="9.28515625" bestFit="1" customWidth="1"/>
    <col min="8" max="8" width="9.5703125" customWidth="1"/>
    <col min="11" max="11" width="8.7109375" customWidth="1"/>
  </cols>
  <sheetData>
    <row r="1" spans="1:14">
      <c r="A1" s="1" t="s">
        <v>0</v>
      </c>
      <c r="B1" s="1" t="s">
        <v>1</v>
      </c>
      <c r="C1" t="s">
        <v>293</v>
      </c>
      <c r="D1" t="s">
        <v>294</v>
      </c>
      <c r="E1" t="s">
        <v>2</v>
      </c>
      <c r="F1" t="s">
        <v>10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</row>
    <row r="2" spans="1:14" hidden="1">
      <c r="A2" s="1" t="s">
        <v>11</v>
      </c>
      <c r="B2" s="1">
        <v>702</v>
      </c>
      <c r="E2" s="28">
        <v>0.65568318963050842</v>
      </c>
      <c r="F2" s="29">
        <v>11.196206099999999</v>
      </c>
      <c r="G2" s="28">
        <v>0.3967997282743454</v>
      </c>
      <c r="H2" s="28">
        <v>1.389849185943604</v>
      </c>
      <c r="I2" s="28">
        <v>0.31391613185405731</v>
      </c>
      <c r="J2" s="2">
        <v>21.922417639999999</v>
      </c>
      <c r="K2" s="34">
        <v>24.05</v>
      </c>
      <c r="L2" s="2">
        <v>5.038486958</v>
      </c>
      <c r="M2">
        <v>1.0694119929999999</v>
      </c>
      <c r="N2" s="1">
        <v>11.196206099999999</v>
      </c>
    </row>
    <row r="3" spans="1:14" hidden="1">
      <c r="A3" s="1" t="s">
        <v>12</v>
      </c>
      <c r="B3" s="1">
        <v>6097</v>
      </c>
      <c r="E3" s="28">
        <v>0.62818592786788896</v>
      </c>
      <c r="F3" s="29">
        <v>13.4624424</v>
      </c>
      <c r="G3" s="28">
        <v>0.40581199526786799</v>
      </c>
      <c r="H3" s="28">
        <v>1.246600747108459</v>
      </c>
      <c r="I3" s="28">
        <v>0.2108767628669739</v>
      </c>
      <c r="J3" s="2">
        <v>20.910257340000001</v>
      </c>
      <c r="K3" s="34">
        <v>27.54</v>
      </c>
      <c r="L3" s="2">
        <v>5.0929460530000004</v>
      </c>
      <c r="M3">
        <v>1.1154214140000001</v>
      </c>
      <c r="N3" s="1">
        <v>13.4624424</v>
      </c>
    </row>
    <row r="4" spans="1:14" hidden="1">
      <c r="A4" s="1" t="s">
        <v>13</v>
      </c>
      <c r="B4" s="1">
        <v>1501</v>
      </c>
      <c r="E4" s="28">
        <v>0.6249927282333374</v>
      </c>
      <c r="F4" s="4">
        <v>15.377500100000001</v>
      </c>
      <c r="G4" s="28">
        <v>0.41276201605796808</v>
      </c>
      <c r="H4" s="28">
        <v>1.238159656524658</v>
      </c>
      <c r="I4" s="28">
        <v>0.20362856984138489</v>
      </c>
      <c r="J4" s="2">
        <v>21.710424419999999</v>
      </c>
      <c r="K4" s="34">
        <v>27.59</v>
      </c>
      <c r="L4" s="2">
        <v>3.65857017</v>
      </c>
      <c r="M4">
        <v>0.84340515699999996</v>
      </c>
      <c r="N4" s="1">
        <v>15.377500100000001</v>
      </c>
    </row>
    <row r="5" spans="1:14" hidden="1">
      <c r="A5" s="1" t="s">
        <v>14</v>
      </c>
      <c r="B5" s="1">
        <v>1303</v>
      </c>
      <c r="E5" s="28">
        <v>0.57120198011398315</v>
      </c>
      <c r="F5" s="29">
        <v>13.404453800000001</v>
      </c>
      <c r="G5" s="28">
        <v>0.35786613821983337</v>
      </c>
      <c r="H5" s="28">
        <v>1.1965427398681641</v>
      </c>
      <c r="I5" s="28">
        <v>0.18429303169250491</v>
      </c>
      <c r="J5" s="2">
        <v>21.029449459999999</v>
      </c>
      <c r="K5" s="34">
        <v>28.49</v>
      </c>
      <c r="L5" s="2">
        <v>5.0370230669999998</v>
      </c>
      <c r="M5">
        <v>1.120796025</v>
      </c>
      <c r="N5" s="1">
        <v>13.404453800000001</v>
      </c>
    </row>
    <row r="6" spans="1:14" hidden="1">
      <c r="A6" s="1" t="s">
        <v>15</v>
      </c>
      <c r="B6" s="1">
        <v>1414</v>
      </c>
      <c r="E6" s="28">
        <v>0.56849643588066101</v>
      </c>
      <c r="F6" s="29">
        <v>13.3377914</v>
      </c>
      <c r="G6" s="28">
        <v>0.34479844570159912</v>
      </c>
      <c r="H6" s="28">
        <v>1.260258674621582</v>
      </c>
      <c r="I6" s="28">
        <v>0.21985428780317309</v>
      </c>
      <c r="J6" s="2">
        <v>20.845151900000001</v>
      </c>
      <c r="K6" s="34">
        <v>27.63</v>
      </c>
      <c r="L6" s="2">
        <v>3.8213818069999999</v>
      </c>
      <c r="M6">
        <v>1.1502933500000001</v>
      </c>
      <c r="N6" s="1">
        <v>13.3377914</v>
      </c>
    </row>
    <row r="7" spans="1:14" hidden="1">
      <c r="A7" s="1" t="s">
        <v>16</v>
      </c>
      <c r="B7" s="1">
        <v>724</v>
      </c>
      <c r="E7" s="28">
        <v>0.55916264653205872</v>
      </c>
      <c r="F7" s="4">
        <v>15.511358299999999</v>
      </c>
      <c r="G7" s="28">
        <v>0.38343837857246399</v>
      </c>
      <c r="H7" s="28">
        <v>1.1517084836959841</v>
      </c>
      <c r="I7" s="28">
        <v>0.20731476694345469</v>
      </c>
      <c r="J7" s="2">
        <v>20.994663240000001</v>
      </c>
      <c r="K7" s="34">
        <v>27.11</v>
      </c>
      <c r="L7" s="2">
        <v>4.9062690729999998</v>
      </c>
      <c r="M7">
        <v>1.015256524</v>
      </c>
      <c r="N7" s="1">
        <v>15.511358299999999</v>
      </c>
    </row>
    <row r="8" spans="1:14" hidden="1">
      <c r="A8" s="1" t="s">
        <v>17</v>
      </c>
      <c r="B8" s="1">
        <v>7089</v>
      </c>
      <c r="E8" s="28">
        <v>0.55703803896903992</v>
      </c>
      <c r="F8" s="30">
        <v>14.379206699999999</v>
      </c>
      <c r="G8" s="28">
        <v>0.34876455366611481</v>
      </c>
      <c r="H8" s="28">
        <v>1.207213222980499</v>
      </c>
      <c r="I8" s="28">
        <v>0.21092899143695831</v>
      </c>
      <c r="J8" s="2">
        <v>21.361534120000002</v>
      </c>
      <c r="K8" s="34">
        <v>27.24</v>
      </c>
      <c r="L8" s="2">
        <v>4.3961644169999996</v>
      </c>
      <c r="M8">
        <v>0.63459098300000005</v>
      </c>
      <c r="N8" s="1">
        <v>14.379206699999999</v>
      </c>
    </row>
    <row r="9" spans="1:14" hidden="1">
      <c r="A9" s="1" t="s">
        <v>18</v>
      </c>
      <c r="B9" s="1">
        <v>704</v>
      </c>
      <c r="E9" s="28">
        <v>0.51543384790420532</v>
      </c>
      <c r="F9" s="30">
        <v>13.8969746</v>
      </c>
      <c r="G9" s="28">
        <v>0.3204592764377594</v>
      </c>
      <c r="H9" s="28">
        <v>1.165683388710022</v>
      </c>
      <c r="I9" s="28">
        <v>0.17821234464645391</v>
      </c>
      <c r="J9" s="2">
        <v>21.7472353</v>
      </c>
      <c r="K9" s="34">
        <v>28.87</v>
      </c>
      <c r="L9" s="2">
        <v>4.9940087799999997</v>
      </c>
      <c r="M9">
        <v>0.99144336600000005</v>
      </c>
      <c r="N9" s="1">
        <v>13.8969746</v>
      </c>
    </row>
    <row r="10" spans="1:14" hidden="1">
      <c r="A10" s="1" t="s">
        <v>19</v>
      </c>
      <c r="B10" s="1">
        <v>1621</v>
      </c>
      <c r="E10" s="28">
        <v>0.51483529806137085</v>
      </c>
      <c r="F10" s="29">
        <v>11.400214200000001</v>
      </c>
      <c r="G10" s="28">
        <v>0.28424072265625</v>
      </c>
      <c r="H10" s="28">
        <v>1.1912567615509031</v>
      </c>
      <c r="I10" s="28">
        <v>0.22004258632659909</v>
      </c>
      <c r="J10" s="2">
        <v>21.659360889999999</v>
      </c>
      <c r="K10" s="34">
        <v>26.78</v>
      </c>
      <c r="L10" s="2">
        <v>5.4498634340000001</v>
      </c>
      <c r="M10">
        <v>1.592910528</v>
      </c>
      <c r="N10" s="1">
        <v>11.400214200000001</v>
      </c>
    </row>
    <row r="11" spans="1:14" hidden="1">
      <c r="A11" s="1" t="s">
        <v>20</v>
      </c>
      <c r="B11" s="1">
        <v>515</v>
      </c>
      <c r="E11" s="28">
        <v>0.49580630660057068</v>
      </c>
      <c r="F11" s="4">
        <v>14.971211</v>
      </c>
      <c r="G11" s="28">
        <v>0.31012323498725891</v>
      </c>
      <c r="H11" s="28">
        <v>1.1635774374008181</v>
      </c>
      <c r="I11" s="28">
        <v>0.18177573382854459</v>
      </c>
      <c r="J11" s="2">
        <v>21.88193893</v>
      </c>
      <c r="K11" s="34">
        <v>28.85</v>
      </c>
      <c r="L11" s="2">
        <v>5.0478119850000001</v>
      </c>
      <c r="M11">
        <v>1.227226734</v>
      </c>
      <c r="N11" s="1">
        <v>14.971211</v>
      </c>
    </row>
    <row r="12" spans="1:14" hidden="1">
      <c r="A12" s="1" t="s">
        <v>21</v>
      </c>
      <c r="B12" s="1">
        <v>805</v>
      </c>
      <c r="E12" s="28">
        <v>0.48371228575706482</v>
      </c>
      <c r="F12" s="29">
        <v>13.6901884</v>
      </c>
      <c r="G12" s="28">
        <v>0.30563938617706299</v>
      </c>
      <c r="H12" s="28">
        <v>1.1018800139427189</v>
      </c>
      <c r="I12" s="28">
        <v>0.15717366337776181</v>
      </c>
      <c r="J12" s="2">
        <v>20.439019200000001</v>
      </c>
      <c r="K12" s="34">
        <v>25.12</v>
      </c>
      <c r="L12" s="2">
        <v>4.203016281</v>
      </c>
      <c r="M12">
        <v>2.2945698499999998</v>
      </c>
      <c r="N12" s="1">
        <v>13.6901884</v>
      </c>
    </row>
    <row r="13" spans="1:14" hidden="1">
      <c r="A13" s="1" t="s">
        <v>22</v>
      </c>
      <c r="B13" s="1">
        <v>804</v>
      </c>
      <c r="E13" s="28">
        <v>0.48275299370288849</v>
      </c>
      <c r="F13" s="29">
        <v>12.1261864</v>
      </c>
      <c r="G13" s="28">
        <v>0.25589379668235779</v>
      </c>
      <c r="H13" s="28">
        <v>1.202607154846191</v>
      </c>
      <c r="I13" s="28">
        <v>0.22838346660137179</v>
      </c>
      <c r="J13" s="2">
        <v>20.261527059999999</v>
      </c>
      <c r="K13" s="34">
        <v>24.23</v>
      </c>
      <c r="L13" s="2">
        <v>3.7834894659999998</v>
      </c>
      <c r="M13">
        <v>2.3834906820000001</v>
      </c>
      <c r="N13" s="1">
        <v>12.1261864</v>
      </c>
    </row>
    <row r="14" spans="1:14" hidden="1">
      <c r="A14" s="1" t="s">
        <v>23</v>
      </c>
      <c r="B14" s="1">
        <v>1413</v>
      </c>
      <c r="E14" s="28">
        <v>0.46791839599609381</v>
      </c>
      <c r="F14" s="31">
        <v>14.506656599999999</v>
      </c>
      <c r="G14" s="28">
        <v>0.26085895299911499</v>
      </c>
      <c r="H14" s="28">
        <v>1.1519836187362671</v>
      </c>
      <c r="I14" s="28">
        <v>0.16722528636455539</v>
      </c>
      <c r="J14" s="2">
        <v>20.859436039999999</v>
      </c>
      <c r="K14" s="34">
        <v>27.55</v>
      </c>
      <c r="L14" s="2">
        <v>4.1499633789999999</v>
      </c>
      <c r="M14">
        <v>1.2917346949999999</v>
      </c>
      <c r="N14" s="1">
        <v>14.506656599999999</v>
      </c>
    </row>
    <row r="15" spans="1:14" hidden="1">
      <c r="A15" s="1" t="s">
        <v>24</v>
      </c>
      <c r="B15" s="1">
        <v>1412</v>
      </c>
      <c r="E15" s="28">
        <v>0.46040195226669312</v>
      </c>
      <c r="F15" s="31">
        <v>14.5712891</v>
      </c>
      <c r="G15" s="28">
        <v>0.27147297561168671</v>
      </c>
      <c r="H15" s="28">
        <v>1.1452304124832151</v>
      </c>
      <c r="I15" s="28">
        <v>0.18329862505197531</v>
      </c>
      <c r="J15" s="2">
        <v>19.264616010000001</v>
      </c>
      <c r="K15" s="34">
        <v>26.22</v>
      </c>
      <c r="L15" s="2">
        <v>4.4402856829999999</v>
      </c>
      <c r="M15">
        <v>1.886486769</v>
      </c>
      <c r="N15" s="1">
        <v>14.5712891</v>
      </c>
    </row>
    <row r="16" spans="1:14" hidden="1">
      <c r="A16" s="1" t="s">
        <v>25</v>
      </c>
      <c r="B16" s="1">
        <v>723</v>
      </c>
      <c r="E16" s="28">
        <v>0.45444685220718378</v>
      </c>
      <c r="F16" s="4">
        <v>15.081771399999999</v>
      </c>
      <c r="G16" s="28">
        <v>0.29952859878540039</v>
      </c>
      <c r="H16" s="28">
        <v>1.0882276296615601</v>
      </c>
      <c r="I16" s="28">
        <v>0.1320180743932724</v>
      </c>
      <c r="J16" s="2">
        <v>20.683604240000001</v>
      </c>
      <c r="K16" s="35">
        <v>31.21</v>
      </c>
      <c r="L16" s="2">
        <v>5.1600952150000001</v>
      </c>
      <c r="M16">
        <v>1.0324662330000001</v>
      </c>
      <c r="N16" s="1">
        <v>15.081771399999999</v>
      </c>
    </row>
    <row r="17" spans="1:14" hidden="1">
      <c r="A17" s="1" t="s">
        <v>26</v>
      </c>
      <c r="B17" s="1">
        <v>701</v>
      </c>
      <c r="E17" s="28">
        <v>0.44755406677722931</v>
      </c>
      <c r="F17" s="29">
        <v>13.110424999999999</v>
      </c>
      <c r="G17" s="28">
        <v>0.26966863870620728</v>
      </c>
      <c r="H17" s="28">
        <v>1.1203962564468379</v>
      </c>
      <c r="I17" s="28">
        <v>0.1655459925532341</v>
      </c>
      <c r="J17" s="2">
        <v>21.970066070000001</v>
      </c>
      <c r="K17" s="34">
        <v>27.36</v>
      </c>
      <c r="L17" s="2">
        <v>5.0675015449999998</v>
      </c>
      <c r="M17">
        <v>1.26750505</v>
      </c>
      <c r="N17" s="1">
        <v>13.110424999999999</v>
      </c>
    </row>
    <row r="18" spans="1:14" hidden="1">
      <c r="A18" s="1" t="s">
        <v>27</v>
      </c>
      <c r="B18" s="1">
        <v>1311</v>
      </c>
      <c r="E18" s="28">
        <v>0.43736352026462549</v>
      </c>
      <c r="F18" s="30">
        <v>14.354108800000001</v>
      </c>
      <c r="G18" s="28">
        <v>0.26240701973438257</v>
      </c>
      <c r="H18" s="3">
        <v>1.0539900064468379</v>
      </c>
      <c r="I18" s="28">
        <v>0.1029287241399288</v>
      </c>
      <c r="J18" s="2">
        <v>20.78767586</v>
      </c>
      <c r="K18" s="36">
        <v>31.67</v>
      </c>
      <c r="L18" s="2">
        <v>4.6460075380000001</v>
      </c>
      <c r="M18">
        <v>1.3015497920000001</v>
      </c>
      <c r="N18" s="1">
        <v>14.354108800000001</v>
      </c>
    </row>
    <row r="19" spans="1:14" hidden="1">
      <c r="A19" s="1" t="s">
        <v>28</v>
      </c>
      <c r="B19" s="1">
        <v>718</v>
      </c>
      <c r="E19" s="28">
        <v>0.42888356745243073</v>
      </c>
      <c r="F19" s="31">
        <v>14.628463699999999</v>
      </c>
      <c r="G19" s="28">
        <v>0.27157661318778992</v>
      </c>
      <c r="H19" s="3">
        <v>1.0618604421615601</v>
      </c>
      <c r="I19" s="28">
        <v>0.1131643056869507</v>
      </c>
      <c r="J19" s="2">
        <v>20.941233629999999</v>
      </c>
      <c r="K19" s="35">
        <v>30.37</v>
      </c>
      <c r="L19" s="2">
        <v>5.083075762</v>
      </c>
      <c r="M19">
        <v>1.0124881859999999</v>
      </c>
      <c r="N19" s="1">
        <v>14.628463699999999</v>
      </c>
    </row>
    <row r="20" spans="1:14" hidden="1">
      <c r="A20" s="1" t="s">
        <v>30</v>
      </c>
      <c r="B20" s="1">
        <v>1411</v>
      </c>
      <c r="E20" s="28">
        <v>0.42616215348243708</v>
      </c>
      <c r="F20" s="30">
        <v>14.1076674</v>
      </c>
      <c r="G20" s="28">
        <v>0.2371871471405029</v>
      </c>
      <c r="H20" s="28">
        <v>1.196783065795898</v>
      </c>
      <c r="I20" s="28">
        <v>0.20347452163696289</v>
      </c>
      <c r="J20" s="2">
        <v>19.043774599999999</v>
      </c>
      <c r="K20" s="34">
        <v>25.58</v>
      </c>
      <c r="L20" s="2">
        <v>4.3444085120000002</v>
      </c>
      <c r="M20">
        <v>1.8144428130000001</v>
      </c>
      <c r="N20" s="1">
        <v>14.1076674</v>
      </c>
    </row>
    <row r="21" spans="1:14" hidden="1">
      <c r="A21" s="1" t="s">
        <v>31</v>
      </c>
      <c r="B21" s="1">
        <v>510</v>
      </c>
      <c r="E21" s="28">
        <v>0.42419826984405518</v>
      </c>
      <c r="F21" s="29">
        <v>12.695640600000001</v>
      </c>
      <c r="G21" s="28">
        <v>0.2387257590889931</v>
      </c>
      <c r="H21" s="28">
        <v>1.133350610733032</v>
      </c>
      <c r="I21" s="28">
        <v>0.13696346431970599</v>
      </c>
      <c r="J21" s="2">
        <v>21.931943889999999</v>
      </c>
      <c r="K21" s="34">
        <v>28.69</v>
      </c>
      <c r="L21" s="2">
        <v>4.8396015170000002</v>
      </c>
      <c r="M21">
        <v>1.475700617</v>
      </c>
      <c r="N21" s="1">
        <v>12.695640600000001</v>
      </c>
    </row>
    <row r="22" spans="1:14" hidden="1">
      <c r="A22" s="1" t="s">
        <v>32</v>
      </c>
      <c r="B22" s="1">
        <v>717</v>
      </c>
      <c r="E22" s="28">
        <v>0.42062669992446899</v>
      </c>
      <c r="F22" s="29">
        <v>13.196271899999999</v>
      </c>
      <c r="G22" s="28">
        <v>0.25465303659439092</v>
      </c>
      <c r="H22" s="28">
        <v>1.103669404983521</v>
      </c>
      <c r="I22" s="28">
        <v>0.1521282643079758</v>
      </c>
      <c r="J22" s="2">
        <v>21.27739716</v>
      </c>
      <c r="K22" s="35">
        <v>30.61</v>
      </c>
      <c r="L22" s="2">
        <v>5.0373785499999997</v>
      </c>
      <c r="M22">
        <v>0.99854969999999998</v>
      </c>
      <c r="N22" s="1">
        <v>13.196271899999999</v>
      </c>
    </row>
    <row r="23" spans="1:14" hidden="1">
      <c r="A23" s="1" t="s">
        <v>33</v>
      </c>
      <c r="B23" s="1">
        <v>1609</v>
      </c>
      <c r="E23" s="28">
        <v>0.41678297519683838</v>
      </c>
      <c r="F23" s="4">
        <v>15.729771100000001</v>
      </c>
      <c r="G23" s="28">
        <v>0.26594629883766169</v>
      </c>
      <c r="H23" s="28">
        <v>1.073755741119385</v>
      </c>
      <c r="I23" s="28">
        <v>0.1314012408256531</v>
      </c>
      <c r="J23" s="2">
        <v>21.608392720000001</v>
      </c>
      <c r="K23" s="34">
        <v>28.5</v>
      </c>
      <c r="L23" s="2">
        <v>4.2180848119999999</v>
      </c>
      <c r="M23">
        <v>0.66379404099999995</v>
      </c>
      <c r="N23" s="1">
        <v>15.729771100000001</v>
      </c>
    </row>
    <row r="24" spans="1:14" hidden="1">
      <c r="A24" s="1" t="s">
        <v>34</v>
      </c>
      <c r="B24" s="1">
        <v>903</v>
      </c>
      <c r="E24" s="28">
        <v>0.40650838613510132</v>
      </c>
      <c r="F24" s="30">
        <v>13.912337300000001</v>
      </c>
      <c r="G24" s="28">
        <v>0.26052203774452209</v>
      </c>
      <c r="H24" s="3">
        <v>1.0682880282402041</v>
      </c>
      <c r="I24" s="28">
        <v>0.12588950991630549</v>
      </c>
      <c r="J24" s="2">
        <v>19.466101649999999</v>
      </c>
      <c r="K24" s="36">
        <v>31.99</v>
      </c>
      <c r="L24" s="2">
        <v>4.5367641450000002</v>
      </c>
      <c r="M24">
        <v>2.3114771840000001</v>
      </c>
      <c r="N24" s="1">
        <v>13.912337300000001</v>
      </c>
    </row>
    <row r="25" spans="1:14" hidden="1">
      <c r="A25" s="1" t="s">
        <v>35</v>
      </c>
      <c r="B25" s="1">
        <v>705</v>
      </c>
      <c r="E25" s="28">
        <v>0.40456858277320862</v>
      </c>
      <c r="F25" s="29">
        <v>11.944892899999999</v>
      </c>
      <c r="G25" s="28">
        <v>0.24488627910614011</v>
      </c>
      <c r="H25" s="28">
        <v>1.0781611800193791</v>
      </c>
      <c r="I25" s="28">
        <v>0.1175258010625839</v>
      </c>
      <c r="J25" s="2">
        <v>21.658640859999998</v>
      </c>
      <c r="K25" s="35">
        <v>29.15</v>
      </c>
      <c r="L25" s="2">
        <v>4.9765586849999996</v>
      </c>
      <c r="M25">
        <v>0.98352017999999997</v>
      </c>
      <c r="N25" s="1">
        <v>11.944892899999999</v>
      </c>
    </row>
    <row r="26" spans="1:14" hidden="1">
      <c r="A26" s="1" t="s">
        <v>36</v>
      </c>
      <c r="B26" s="1">
        <v>722</v>
      </c>
      <c r="E26" s="28">
        <v>0.40254971385002142</v>
      </c>
      <c r="F26" s="31">
        <v>14.6891365</v>
      </c>
      <c r="G26" s="28">
        <v>0.25540956854820251</v>
      </c>
      <c r="H26" s="28">
        <v>1.082618236541748</v>
      </c>
      <c r="I26" s="28">
        <v>0.1168308779597282</v>
      </c>
      <c r="J26" s="2">
        <v>20.42103767</v>
      </c>
      <c r="K26" s="34">
        <v>27.03</v>
      </c>
      <c r="L26" s="2">
        <v>5.4388353819999997</v>
      </c>
      <c r="M26">
        <v>1.1035327909999999</v>
      </c>
      <c r="N26" s="1">
        <v>14.6891365</v>
      </c>
    </row>
    <row r="27" spans="1:14" hidden="1">
      <c r="A27" s="1" t="s">
        <v>37</v>
      </c>
      <c r="B27" s="1">
        <v>1506</v>
      </c>
      <c r="E27" s="28">
        <v>0.39622540771961212</v>
      </c>
      <c r="F27" s="31">
        <v>14.7888699</v>
      </c>
      <c r="G27" s="28">
        <v>0.22457751631736761</v>
      </c>
      <c r="H27" s="28">
        <v>1.1384140253067021</v>
      </c>
      <c r="I27" s="28">
        <v>0.13739261031150821</v>
      </c>
      <c r="J27" s="2">
        <v>21.723872180000001</v>
      </c>
      <c r="K27" s="36">
        <v>32.700000000000003</v>
      </c>
      <c r="L27" s="2">
        <v>3.6111949679999999</v>
      </c>
      <c r="M27">
        <v>1.1407135129999999</v>
      </c>
      <c r="N27" s="1">
        <v>14.7888699</v>
      </c>
    </row>
    <row r="28" spans="1:14" hidden="1">
      <c r="A28" s="1" t="s">
        <v>38</v>
      </c>
      <c r="B28" s="1">
        <v>1618</v>
      </c>
      <c r="E28" s="28">
        <v>0.39501219987869263</v>
      </c>
      <c r="F28" s="29">
        <v>13.427447300000001</v>
      </c>
      <c r="G28" s="28">
        <v>0.2350850626826286</v>
      </c>
      <c r="H28" s="28">
        <v>1.074922442436218</v>
      </c>
      <c r="I28" s="3">
        <v>9.8811842501163483E-2</v>
      </c>
      <c r="J28" s="2">
        <v>21.5155201</v>
      </c>
      <c r="K28" s="35">
        <v>31.06</v>
      </c>
      <c r="L28" s="2">
        <v>4.1118121150000002</v>
      </c>
      <c r="M28">
        <v>1.343475819</v>
      </c>
      <c r="N28" s="1">
        <v>13.427447300000001</v>
      </c>
    </row>
    <row r="29" spans="1:14" hidden="1">
      <c r="A29" s="1" t="s">
        <v>39</v>
      </c>
      <c r="B29" s="1">
        <v>1417</v>
      </c>
      <c r="E29" s="28">
        <v>0.39083915948867798</v>
      </c>
      <c r="F29" s="31">
        <v>14.6393909</v>
      </c>
      <c r="G29" s="28">
        <v>0.19962962716817861</v>
      </c>
      <c r="H29" s="28">
        <v>1.179827094078064</v>
      </c>
      <c r="I29" s="28">
        <v>0.19741338491439819</v>
      </c>
      <c r="J29" s="2">
        <v>20.710050580000001</v>
      </c>
      <c r="K29" s="34">
        <v>27.63</v>
      </c>
      <c r="L29" s="2">
        <v>3.4721202849999999</v>
      </c>
      <c r="M29">
        <v>1.300273657</v>
      </c>
      <c r="N29" s="1">
        <v>14.6393909</v>
      </c>
    </row>
    <row r="30" spans="1:14" hidden="1">
      <c r="A30" s="1" t="s">
        <v>40</v>
      </c>
      <c r="B30" s="1">
        <v>1406</v>
      </c>
      <c r="E30" s="28">
        <v>0.39073270559310908</v>
      </c>
      <c r="F30" s="31">
        <v>14.545560800000001</v>
      </c>
      <c r="G30" s="28">
        <v>0.22400189936161041</v>
      </c>
      <c r="H30" s="28">
        <v>1.080608606338501</v>
      </c>
      <c r="I30" s="28">
        <v>0.1165895015001297</v>
      </c>
      <c r="J30" s="2">
        <v>20.528184889999999</v>
      </c>
      <c r="K30" s="34">
        <v>28.06</v>
      </c>
      <c r="L30" s="2">
        <v>3.8925499920000002</v>
      </c>
      <c r="M30">
        <v>1.5329533820000001</v>
      </c>
      <c r="N30" s="1">
        <v>14.545560800000001</v>
      </c>
    </row>
    <row r="31" spans="1:14" hidden="1">
      <c r="A31" s="1" t="s">
        <v>41</v>
      </c>
      <c r="B31" s="1">
        <v>7098</v>
      </c>
      <c r="E31" s="28">
        <v>0.39041456580162048</v>
      </c>
      <c r="F31" s="31">
        <v>14.8294792</v>
      </c>
      <c r="G31" s="28">
        <v>0.22375538945198059</v>
      </c>
      <c r="H31" s="28">
        <v>1.0912895202636721</v>
      </c>
      <c r="I31" s="28">
        <v>0.11999998241662981</v>
      </c>
      <c r="J31" s="2">
        <v>21.226057050000001</v>
      </c>
      <c r="K31" s="36">
        <v>32.520000000000003</v>
      </c>
      <c r="L31" s="2">
        <v>3.9965751169999999</v>
      </c>
      <c r="M31">
        <v>1.328157783</v>
      </c>
      <c r="N31" s="1">
        <v>14.8294792</v>
      </c>
    </row>
    <row r="32" spans="1:14" hidden="1">
      <c r="A32" s="1" t="s">
        <v>42</v>
      </c>
      <c r="B32" s="1">
        <v>719</v>
      </c>
      <c r="E32" s="28">
        <v>0.38814319670200348</v>
      </c>
      <c r="F32" s="31">
        <v>14.5952153</v>
      </c>
      <c r="G32" s="28">
        <v>0.24191706627607351</v>
      </c>
      <c r="H32" s="28">
        <v>1.075441360473633</v>
      </c>
      <c r="I32" s="28">
        <v>0.11258756369352339</v>
      </c>
      <c r="J32" s="2">
        <v>20.80448341</v>
      </c>
      <c r="K32" s="35">
        <v>30.52</v>
      </c>
      <c r="L32" s="2">
        <v>5.1516008380000002</v>
      </c>
      <c r="M32">
        <v>1.0365201230000001</v>
      </c>
      <c r="N32" s="1">
        <v>14.5952153</v>
      </c>
    </row>
    <row r="33" spans="1:14" hidden="1">
      <c r="A33" s="1" t="s">
        <v>43</v>
      </c>
      <c r="B33" s="1">
        <v>720</v>
      </c>
      <c r="E33" s="28">
        <v>0.38631419837474817</v>
      </c>
      <c r="F33" s="31">
        <v>14.5890188</v>
      </c>
      <c r="G33" s="28">
        <v>0.24540212750434881</v>
      </c>
      <c r="H33" s="3">
        <v>1.061357259750366</v>
      </c>
      <c r="I33" s="28">
        <v>0.11719129234552381</v>
      </c>
      <c r="J33" s="2">
        <v>20.1642437</v>
      </c>
      <c r="K33" s="34">
        <v>28.75</v>
      </c>
      <c r="L33" s="2">
        <v>5.5908639429999996</v>
      </c>
      <c r="M33">
        <v>1.1075268979999999</v>
      </c>
      <c r="N33" s="1">
        <v>14.5890188</v>
      </c>
    </row>
    <row r="34" spans="1:14" hidden="1">
      <c r="A34" s="1" t="s">
        <v>44</v>
      </c>
      <c r="B34" s="1">
        <v>707</v>
      </c>
      <c r="E34" s="28">
        <v>0.3823295533657074</v>
      </c>
      <c r="F34" s="29">
        <v>12.9179397</v>
      </c>
      <c r="G34" s="28">
        <v>0.23091025650501251</v>
      </c>
      <c r="H34" s="28">
        <v>1.087552666664124</v>
      </c>
      <c r="I34" s="28">
        <v>0.1221552230417728</v>
      </c>
      <c r="J34" s="2">
        <v>21.80795002</v>
      </c>
      <c r="K34" s="34">
        <v>28.52</v>
      </c>
      <c r="L34" s="2">
        <v>4.9397110939999997</v>
      </c>
      <c r="M34">
        <v>1.0228151080000001</v>
      </c>
      <c r="N34" s="1">
        <v>12.9179397</v>
      </c>
    </row>
    <row r="35" spans="1:14" hidden="1">
      <c r="A35" s="1" t="s">
        <v>45</v>
      </c>
      <c r="B35" s="1">
        <v>417</v>
      </c>
      <c r="E35" s="28">
        <v>0.38059994578361511</v>
      </c>
      <c r="F35" s="4">
        <v>15.065187</v>
      </c>
      <c r="G35" s="28">
        <v>0.23616825044155121</v>
      </c>
      <c r="H35" s="28">
        <v>1.13217556476593</v>
      </c>
      <c r="I35" s="28">
        <v>0.18132077902555471</v>
      </c>
      <c r="J35" s="2">
        <v>21.780353550000001</v>
      </c>
      <c r="K35" s="34">
        <v>27.56</v>
      </c>
      <c r="L35" s="2">
        <v>5.4603419300000002</v>
      </c>
      <c r="M35">
        <v>1.39909035</v>
      </c>
      <c r="N35" s="1">
        <v>15.065187</v>
      </c>
    </row>
    <row r="36" spans="1:14" hidden="1">
      <c r="A36" s="1" t="s">
        <v>46</v>
      </c>
      <c r="B36" s="1">
        <v>314</v>
      </c>
      <c r="E36" s="28">
        <v>0.3805069774389267</v>
      </c>
      <c r="F36" s="31">
        <v>14.521262200000001</v>
      </c>
      <c r="G36" s="28">
        <v>0.246030293405056</v>
      </c>
      <c r="H36" s="3">
        <v>1.0537765026092529</v>
      </c>
      <c r="I36" s="28">
        <v>0.1056225597858429</v>
      </c>
      <c r="J36" s="2">
        <v>21.08740997</v>
      </c>
      <c r="K36" s="34">
        <v>26.21</v>
      </c>
      <c r="L36" s="2">
        <v>4.6623172759999996</v>
      </c>
      <c r="M36">
        <v>2.0658321380000002</v>
      </c>
      <c r="N36" s="1">
        <v>14.521262200000001</v>
      </c>
    </row>
    <row r="37" spans="1:14" hidden="1">
      <c r="A37" s="1" t="s">
        <v>47</v>
      </c>
      <c r="B37" s="1">
        <v>1213</v>
      </c>
      <c r="E37" s="28">
        <v>0.37805385887622828</v>
      </c>
      <c r="F37" s="31">
        <v>14.6878662</v>
      </c>
      <c r="G37" s="28">
        <v>0.21833682060241699</v>
      </c>
      <c r="H37" s="3">
        <v>1.0632292628288269</v>
      </c>
      <c r="I37" s="3">
        <v>8.3339240401983261E-2</v>
      </c>
      <c r="J37" s="2">
        <v>21.23810387</v>
      </c>
      <c r="K37" s="35">
        <v>31.49</v>
      </c>
      <c r="L37" s="2">
        <v>4.9955244060000004</v>
      </c>
      <c r="M37">
        <v>1.083225608</v>
      </c>
      <c r="N37" s="1">
        <v>14.6878662</v>
      </c>
    </row>
    <row r="38" spans="1:14" hidden="1">
      <c r="A38" s="1" t="s">
        <v>48</v>
      </c>
      <c r="B38" s="1">
        <v>1416</v>
      </c>
      <c r="E38" s="28">
        <v>0.3768480122089386</v>
      </c>
      <c r="F38" s="4">
        <v>14.919755</v>
      </c>
      <c r="G38" s="28">
        <v>0.21418525278568271</v>
      </c>
      <c r="H38" s="28">
        <v>1.077035188674927</v>
      </c>
      <c r="I38" s="28">
        <v>0.1114538908004761</v>
      </c>
      <c r="J38" s="2">
        <v>20.844383239999999</v>
      </c>
      <c r="K38" s="34">
        <v>28.76</v>
      </c>
      <c r="L38" s="2">
        <v>3.3393538</v>
      </c>
      <c r="M38">
        <v>1.1536894440000001</v>
      </c>
      <c r="N38" s="1">
        <v>14.919755</v>
      </c>
    </row>
    <row r="39" spans="1:14" hidden="1">
      <c r="A39" s="1" t="s">
        <v>49</v>
      </c>
      <c r="B39" s="1">
        <v>1020</v>
      </c>
      <c r="E39" s="28">
        <v>0.37505444884300232</v>
      </c>
      <c r="F39" s="29">
        <v>13.050787</v>
      </c>
      <c r="G39" s="28">
        <v>0.19723519682884219</v>
      </c>
      <c r="H39" s="28">
        <v>1.1248079538345339</v>
      </c>
      <c r="I39" s="28">
        <v>0.16443921625614169</v>
      </c>
      <c r="J39" s="2">
        <v>21.308251380000002</v>
      </c>
      <c r="K39" s="34">
        <v>26.37</v>
      </c>
      <c r="L39" s="2">
        <v>4.9469995500000001</v>
      </c>
      <c r="M39">
        <v>1.8096551299999999</v>
      </c>
      <c r="N39" s="1">
        <v>13.050787</v>
      </c>
    </row>
    <row r="40" spans="1:14" hidden="1">
      <c r="A40" s="1" t="s">
        <v>50</v>
      </c>
      <c r="B40" s="1">
        <v>1106</v>
      </c>
      <c r="E40" s="28">
        <v>0.37423312664031982</v>
      </c>
      <c r="F40" s="29">
        <v>12.808712999999999</v>
      </c>
      <c r="G40" s="28">
        <v>0.22936452925205231</v>
      </c>
      <c r="H40" s="28">
        <v>1.098052978515625</v>
      </c>
      <c r="I40" s="28">
        <v>0.10987865924835211</v>
      </c>
      <c r="J40" s="2">
        <v>21.953351019999999</v>
      </c>
      <c r="K40" s="35">
        <v>31.12</v>
      </c>
      <c r="L40" s="2">
        <v>4.9619393350000003</v>
      </c>
      <c r="M40">
        <v>1.4205734729999999</v>
      </c>
      <c r="N40" s="1">
        <v>12.808712999999999</v>
      </c>
    </row>
    <row r="41" spans="1:14" hidden="1">
      <c r="A41" s="1" t="s">
        <v>51</v>
      </c>
      <c r="B41" s="1">
        <v>1312</v>
      </c>
      <c r="E41" s="28">
        <v>0.37072128057479858</v>
      </c>
      <c r="F41" s="4">
        <v>15.2091932</v>
      </c>
      <c r="G41" s="28">
        <v>0.2350745499134064</v>
      </c>
      <c r="H41" s="3">
        <v>1.033633232116699</v>
      </c>
      <c r="I41" s="3">
        <v>7.5252272188663483E-2</v>
      </c>
      <c r="J41" s="2">
        <v>20.698709489999999</v>
      </c>
      <c r="K41" s="35">
        <v>30.09</v>
      </c>
      <c r="L41" s="2">
        <v>4.4149308200000004</v>
      </c>
      <c r="M41">
        <v>1.302484035</v>
      </c>
      <c r="N41" s="1">
        <v>15.2091932</v>
      </c>
    </row>
    <row r="42" spans="1:14" hidden="1">
      <c r="A42" s="1" t="s">
        <v>52</v>
      </c>
      <c r="B42" s="1">
        <v>1415</v>
      </c>
      <c r="E42" s="28">
        <v>0.3650992214679718</v>
      </c>
      <c r="F42" s="31">
        <v>14.539814</v>
      </c>
      <c r="G42" s="28">
        <v>0.19734986126422879</v>
      </c>
      <c r="H42" s="28">
        <v>1.1663210988044741</v>
      </c>
      <c r="I42" s="28">
        <v>0.1721164137125015</v>
      </c>
      <c r="J42" s="2">
        <v>20.842685700000001</v>
      </c>
      <c r="K42" s="34">
        <v>27.37</v>
      </c>
      <c r="L42" s="2">
        <v>3.5436289310000002</v>
      </c>
      <c r="M42">
        <v>1.1136020419999999</v>
      </c>
      <c r="N42" s="1">
        <v>14.539814</v>
      </c>
    </row>
    <row r="43" spans="1:14" hidden="1">
      <c r="A43" s="1" t="s">
        <v>53</v>
      </c>
      <c r="B43" s="1">
        <v>708</v>
      </c>
      <c r="E43" s="28">
        <v>0.36334449052810669</v>
      </c>
      <c r="F43" s="29">
        <v>12.980689999999999</v>
      </c>
      <c r="G43" s="28">
        <v>0.2234193682670593</v>
      </c>
      <c r="H43" s="3">
        <v>1.0500771403312681</v>
      </c>
      <c r="I43" s="3">
        <v>9.3034736812114716E-2</v>
      </c>
      <c r="J43" s="2">
        <v>21.810457230000001</v>
      </c>
      <c r="K43" s="34">
        <v>27.67</v>
      </c>
      <c r="L43" s="2">
        <v>4.9315767289999997</v>
      </c>
      <c r="M43">
        <v>1.0490964650000001</v>
      </c>
      <c r="N43" s="1">
        <v>12.980689999999999</v>
      </c>
    </row>
    <row r="44" spans="1:14" hidden="1">
      <c r="A44" s="1" t="s">
        <v>54</v>
      </c>
      <c r="B44" s="1">
        <v>1101</v>
      </c>
      <c r="E44" s="28">
        <v>0.36296480894088751</v>
      </c>
      <c r="F44" s="29">
        <v>12.173977900000001</v>
      </c>
      <c r="G44" s="28">
        <v>0.2052266746759415</v>
      </c>
      <c r="H44" s="28">
        <v>1.0864278078079219</v>
      </c>
      <c r="I44" s="28">
        <v>0.13320000469684601</v>
      </c>
      <c r="J44" s="2">
        <v>21.999055859999999</v>
      </c>
      <c r="K44" s="35">
        <v>30.11</v>
      </c>
      <c r="L44" s="2">
        <v>5.0702791210000004</v>
      </c>
      <c r="M44">
        <v>1.3130126</v>
      </c>
      <c r="N44" s="1">
        <v>12.173977900000001</v>
      </c>
    </row>
    <row r="45" spans="1:14" hidden="1">
      <c r="A45" s="1" t="s">
        <v>55</v>
      </c>
      <c r="B45" s="1">
        <v>1611</v>
      </c>
      <c r="E45" s="28">
        <v>0.35715249180793762</v>
      </c>
      <c r="F45" s="4">
        <v>15.1298203</v>
      </c>
      <c r="G45" s="28">
        <v>0.21040718257427221</v>
      </c>
      <c r="H45" s="28">
        <v>1.078219890594482</v>
      </c>
      <c r="I45" s="28">
        <v>0.1016042679548264</v>
      </c>
      <c r="J45" s="2">
        <v>21.475498200000001</v>
      </c>
      <c r="K45" s="35">
        <v>29.73</v>
      </c>
      <c r="L45" s="2">
        <v>4.0748100279999999</v>
      </c>
      <c r="M45">
        <v>1.047050834</v>
      </c>
      <c r="N45" s="1">
        <v>15.1298203</v>
      </c>
    </row>
    <row r="46" spans="1:14" hidden="1">
      <c r="A46" s="1" t="s">
        <v>56</v>
      </c>
      <c r="B46" s="1">
        <v>706</v>
      </c>
      <c r="E46" s="28">
        <v>0.35376958549022669</v>
      </c>
      <c r="F46" s="31">
        <v>14.742401600000001</v>
      </c>
      <c r="G46" s="28">
        <v>0.2026363015174866</v>
      </c>
      <c r="H46" s="3">
        <v>1.0728615522384639</v>
      </c>
      <c r="I46" s="28">
        <v>0.1038894020020962</v>
      </c>
      <c r="J46" s="2">
        <v>21.760198590000002</v>
      </c>
      <c r="K46" s="34">
        <v>27.95</v>
      </c>
      <c r="L46" s="2">
        <v>4.9368133539999999</v>
      </c>
      <c r="M46">
        <v>0.99705249100000004</v>
      </c>
      <c r="N46" s="1">
        <v>14.742401600000001</v>
      </c>
    </row>
    <row r="47" spans="1:14" hidden="1">
      <c r="A47" s="1" t="s">
        <v>57</v>
      </c>
      <c r="B47" s="1">
        <v>1002</v>
      </c>
      <c r="E47" s="28">
        <v>0.35348790884017939</v>
      </c>
      <c r="F47" s="31">
        <v>14.8663034</v>
      </c>
      <c r="G47" s="28">
        <v>0.20656795054674151</v>
      </c>
      <c r="H47" s="3">
        <v>1.0520316362380979</v>
      </c>
      <c r="I47" s="3">
        <v>4.1680719703435898E-2</v>
      </c>
      <c r="J47" s="2">
        <v>21.590246199999999</v>
      </c>
      <c r="K47" s="35">
        <v>30.3</v>
      </c>
      <c r="L47" s="2">
        <v>5.2653796670000004</v>
      </c>
      <c r="M47">
        <v>1.703304052</v>
      </c>
      <c r="N47" s="1">
        <v>14.8663034</v>
      </c>
    </row>
    <row r="48" spans="1:14" hidden="1">
      <c r="A48" s="1" t="s">
        <v>58</v>
      </c>
      <c r="B48" s="1">
        <v>1208</v>
      </c>
      <c r="E48" s="28">
        <v>0.34985169768333441</v>
      </c>
      <c r="F48" s="30">
        <v>14.177493999999999</v>
      </c>
      <c r="G48" s="28">
        <v>0.20827534794807431</v>
      </c>
      <c r="H48" s="3">
        <v>1.025257289409637</v>
      </c>
      <c r="I48" s="3">
        <v>5.448383092880249E-2</v>
      </c>
      <c r="J48" s="2">
        <v>20.98761082</v>
      </c>
      <c r="K48" s="35">
        <v>31.47</v>
      </c>
      <c r="L48" s="2">
        <v>4.8595259190000002</v>
      </c>
      <c r="M48">
        <v>1.267552376</v>
      </c>
      <c r="N48" s="1">
        <v>14.177493999999999</v>
      </c>
    </row>
    <row r="49" spans="1:14" hidden="1">
      <c r="A49" s="1" t="s">
        <v>59</v>
      </c>
      <c r="B49" s="1">
        <v>817</v>
      </c>
      <c r="E49" s="28">
        <v>0.34882456064224238</v>
      </c>
      <c r="F49" s="30">
        <v>14.093533499999999</v>
      </c>
      <c r="G49" s="28">
        <v>0.19474965333938599</v>
      </c>
      <c r="H49" s="28">
        <v>1.137794613838196</v>
      </c>
      <c r="I49" s="28">
        <v>0.18243193626403811</v>
      </c>
      <c r="J49" s="2">
        <v>17.952619550000001</v>
      </c>
      <c r="K49" s="34">
        <v>27.01</v>
      </c>
      <c r="L49" s="2">
        <v>4.6699891090000003</v>
      </c>
      <c r="M49">
        <v>2.8694059850000002</v>
      </c>
      <c r="N49" s="1">
        <v>14.093533499999999</v>
      </c>
    </row>
    <row r="50" spans="1:14" hidden="1">
      <c r="A50" s="1" t="s">
        <v>60</v>
      </c>
      <c r="B50" s="1">
        <v>7088</v>
      </c>
      <c r="E50" s="28">
        <v>0.34662854671478271</v>
      </c>
      <c r="F50" s="30">
        <v>14.1951818</v>
      </c>
      <c r="G50" s="28">
        <v>0.2198549956083298</v>
      </c>
      <c r="H50" s="3">
        <v>1.0338443517684941</v>
      </c>
      <c r="I50" s="3">
        <v>5.7403143495321267E-2</v>
      </c>
      <c r="J50" s="2">
        <v>19.970063209999999</v>
      </c>
      <c r="K50" s="34">
        <v>28.38</v>
      </c>
      <c r="L50" s="2">
        <v>4.7385420800000002</v>
      </c>
      <c r="M50">
        <v>1.26341188</v>
      </c>
      <c r="N50" s="1">
        <v>14.1951818</v>
      </c>
    </row>
    <row r="51" spans="1:14" hidden="1">
      <c r="A51" s="1" t="s">
        <v>61</v>
      </c>
      <c r="B51" s="1">
        <v>1313</v>
      </c>
      <c r="E51" s="28">
        <v>0.34662854671478271</v>
      </c>
      <c r="F51" s="31">
        <v>14.7107353</v>
      </c>
      <c r="G51" s="28">
        <v>0.2198549956083298</v>
      </c>
      <c r="H51" s="3">
        <v>1.0338443517684941</v>
      </c>
      <c r="I51" s="3">
        <v>5.7403143495321267E-2</v>
      </c>
      <c r="J51" s="2">
        <v>20.182763099999999</v>
      </c>
      <c r="K51" s="35">
        <v>30.41</v>
      </c>
      <c r="L51" s="2">
        <v>4.7042880059999996</v>
      </c>
      <c r="M51">
        <v>1.273580253</v>
      </c>
      <c r="N51" s="1">
        <v>14.7107353</v>
      </c>
    </row>
    <row r="52" spans="1:14" hidden="1">
      <c r="A52" s="1" t="s">
        <v>62</v>
      </c>
      <c r="B52" s="1">
        <v>1423</v>
      </c>
      <c r="E52" s="28">
        <v>0.34601901471614838</v>
      </c>
      <c r="F52" s="30">
        <v>14.0583429</v>
      </c>
      <c r="G52" s="28">
        <v>0.18680413067340851</v>
      </c>
      <c r="H52" s="28">
        <v>1.0960603356361389</v>
      </c>
      <c r="I52" s="28">
        <v>0.10860242322087291</v>
      </c>
      <c r="J52" s="2">
        <v>21.474576949999999</v>
      </c>
      <c r="K52" s="35">
        <v>29.45</v>
      </c>
      <c r="L52" s="2">
        <v>3.8350235220000002</v>
      </c>
      <c r="M52">
        <v>0.93643701099999999</v>
      </c>
      <c r="N52" s="1">
        <v>14.0583429</v>
      </c>
    </row>
    <row r="53" spans="1:14" hidden="1">
      <c r="A53" s="1" t="s">
        <v>63</v>
      </c>
      <c r="B53" s="1">
        <v>1421</v>
      </c>
      <c r="E53" s="28">
        <v>0.34369345009326929</v>
      </c>
      <c r="F53" s="31">
        <v>14.4835811</v>
      </c>
      <c r="G53" s="28">
        <v>0.1950880363583565</v>
      </c>
      <c r="H53" s="28">
        <v>1.0982435345649719</v>
      </c>
      <c r="I53" s="28">
        <v>0.1312348544597626</v>
      </c>
      <c r="J53" s="2">
        <v>21.499334340000001</v>
      </c>
      <c r="K53" s="34">
        <v>27.69</v>
      </c>
      <c r="L53" s="2">
        <v>2.0934946540000001</v>
      </c>
      <c r="M53">
        <v>0.95180374400000001</v>
      </c>
      <c r="N53" s="1">
        <v>14.4835811</v>
      </c>
    </row>
    <row r="54" spans="1:14" hidden="1">
      <c r="A54" s="1" t="s">
        <v>64</v>
      </c>
      <c r="B54" s="1">
        <v>909</v>
      </c>
      <c r="E54" s="28">
        <v>0.34276479482650762</v>
      </c>
      <c r="F54" s="30">
        <v>14.3448539</v>
      </c>
      <c r="G54" s="28">
        <v>0.2117573469877243</v>
      </c>
      <c r="H54" s="3">
        <v>1.057548403739929</v>
      </c>
      <c r="I54" s="28">
        <v>0.1016192547976971</v>
      </c>
      <c r="J54" s="2">
        <v>20.156577110000001</v>
      </c>
      <c r="K54" s="6">
        <v>33.32</v>
      </c>
      <c r="L54" s="2">
        <v>4.5198569300000004</v>
      </c>
      <c r="M54">
        <v>2.177154303</v>
      </c>
      <c r="N54" s="1">
        <v>14.3448539</v>
      </c>
    </row>
    <row r="55" spans="1:14" hidden="1">
      <c r="A55" s="1" t="s">
        <v>65</v>
      </c>
      <c r="B55" s="1">
        <v>902</v>
      </c>
      <c r="E55" s="28">
        <v>0.34172292053699488</v>
      </c>
      <c r="F55" s="29">
        <v>12.692963600000001</v>
      </c>
      <c r="G55" s="28">
        <v>0.19496488571166989</v>
      </c>
      <c r="H55" s="28">
        <v>1.1134064197540281</v>
      </c>
      <c r="I55" s="28">
        <v>0.1410210058093071</v>
      </c>
      <c r="J55" s="2">
        <v>18.685785289999998</v>
      </c>
      <c r="K55" s="6">
        <v>33.090000000000003</v>
      </c>
      <c r="L55" s="2">
        <v>4.5494098660000004</v>
      </c>
      <c r="M55">
        <v>2.5650260450000002</v>
      </c>
      <c r="N55" s="1">
        <v>12.692963600000001</v>
      </c>
    </row>
    <row r="56" spans="1:14" hidden="1">
      <c r="A56" s="1" t="s">
        <v>66</v>
      </c>
      <c r="B56" s="1">
        <v>716</v>
      </c>
      <c r="E56" s="28">
        <v>0.34067502617835999</v>
      </c>
      <c r="F56" s="31">
        <v>14.7325578</v>
      </c>
      <c r="G56" s="28">
        <v>0.20077463984489441</v>
      </c>
      <c r="H56" s="3">
        <v>1.021490335464478</v>
      </c>
      <c r="I56" s="3">
        <v>4.74085733294487E-2</v>
      </c>
      <c r="J56" s="2">
        <v>21.37686729</v>
      </c>
      <c r="K56" s="35">
        <v>31.26</v>
      </c>
      <c r="L56" s="2">
        <v>5.0081536770000001</v>
      </c>
      <c r="M56">
        <v>0.98393803800000001</v>
      </c>
      <c r="N56" s="1">
        <v>14.7325578</v>
      </c>
    </row>
    <row r="57" spans="1:14" hidden="1">
      <c r="A57" s="1" t="s">
        <v>67</v>
      </c>
      <c r="B57" s="1">
        <v>406</v>
      </c>
      <c r="E57" s="28">
        <v>0.33886432647705078</v>
      </c>
      <c r="F57" s="4">
        <v>14.983161900000001</v>
      </c>
      <c r="G57" s="3">
        <v>0.16319319605827329</v>
      </c>
      <c r="H57" s="28">
        <v>1.157830953598022</v>
      </c>
      <c r="I57" s="28">
        <v>0.16141848266124731</v>
      </c>
      <c r="J57" s="2">
        <v>21.808832169999999</v>
      </c>
      <c r="K57" s="35">
        <v>29.38</v>
      </c>
      <c r="L57" s="2">
        <v>5.3815817829999997</v>
      </c>
      <c r="M57">
        <v>1.419153154</v>
      </c>
      <c r="N57" s="1">
        <v>14.983161900000001</v>
      </c>
    </row>
    <row r="58" spans="1:14" hidden="1">
      <c r="A58" s="1" t="s">
        <v>68</v>
      </c>
      <c r="B58" s="1">
        <v>725</v>
      </c>
      <c r="E58" s="28">
        <v>0.33611941337585449</v>
      </c>
      <c r="F58" s="29">
        <v>11.231850100000001</v>
      </c>
      <c r="G58" s="28">
        <v>0.20244960486888891</v>
      </c>
      <c r="H58" s="3">
        <v>1.0675233602523799</v>
      </c>
      <c r="I58" s="28">
        <v>0.125043123960495</v>
      </c>
      <c r="J58" s="2">
        <v>21.925378800000001</v>
      </c>
      <c r="K58" s="34">
        <v>28.38</v>
      </c>
      <c r="L58" s="2">
        <v>5.036001444</v>
      </c>
      <c r="M58">
        <v>1.113927245</v>
      </c>
      <c r="N58" s="1">
        <v>11.231850100000001</v>
      </c>
    </row>
    <row r="59" spans="1:14" hidden="1">
      <c r="A59" s="1" t="s">
        <v>69</v>
      </c>
      <c r="B59" s="1">
        <v>916</v>
      </c>
      <c r="E59" s="28">
        <v>0.33545799553394318</v>
      </c>
      <c r="F59" s="29">
        <v>13.438518999999999</v>
      </c>
      <c r="G59" s="3">
        <v>0.1367454677820206</v>
      </c>
      <c r="H59" s="28">
        <v>1.2245123386383061</v>
      </c>
      <c r="I59" s="28">
        <v>0.24385946989059451</v>
      </c>
      <c r="J59" s="2">
        <v>20.439920430000001</v>
      </c>
      <c r="K59" s="34">
        <v>24.69</v>
      </c>
      <c r="L59" s="2">
        <v>4.3086392880000002</v>
      </c>
      <c r="M59">
        <v>1.7535284760000001</v>
      </c>
      <c r="N59" s="1">
        <v>13.438518999999999</v>
      </c>
    </row>
    <row r="60" spans="1:14" hidden="1">
      <c r="A60" s="1" t="s">
        <v>70</v>
      </c>
      <c r="B60" s="1">
        <v>915</v>
      </c>
      <c r="E60" s="28">
        <v>0.33545799553394318</v>
      </c>
      <c r="F60" s="30">
        <v>14.363391399999999</v>
      </c>
      <c r="G60" s="3">
        <v>0.1367454677820206</v>
      </c>
      <c r="H60" s="28">
        <v>1.2245123386383061</v>
      </c>
      <c r="I60" s="28">
        <v>0.24385946989059451</v>
      </c>
      <c r="J60" s="2">
        <v>20.768524169999999</v>
      </c>
      <c r="K60" s="34">
        <v>22.38</v>
      </c>
      <c r="L60" s="2">
        <v>4.2058687209999999</v>
      </c>
      <c r="M60">
        <v>1.6698939799999999</v>
      </c>
      <c r="N60" s="1">
        <v>14.363391399999999</v>
      </c>
    </row>
    <row r="61" spans="1:14" hidden="1">
      <c r="A61" s="1" t="s">
        <v>71</v>
      </c>
      <c r="B61" s="1">
        <v>1301</v>
      </c>
      <c r="E61" s="28">
        <v>0.33496004343032842</v>
      </c>
      <c r="F61" s="31">
        <v>14.8822083</v>
      </c>
      <c r="G61" s="28">
        <v>0.20761613547801969</v>
      </c>
      <c r="H61" s="27">
        <v>1.0095176696777339</v>
      </c>
      <c r="I61" s="3">
        <v>6.7103266716003418E-2</v>
      </c>
      <c r="J61" s="2">
        <v>21.225698470000001</v>
      </c>
      <c r="K61" s="35">
        <v>31.18</v>
      </c>
      <c r="L61" s="2">
        <v>4.9889335629999998</v>
      </c>
      <c r="M61">
        <v>1.0222930910000001</v>
      </c>
      <c r="N61" s="1">
        <v>14.8822083</v>
      </c>
    </row>
    <row r="62" spans="1:14" hidden="1">
      <c r="A62" s="1" t="s">
        <v>72</v>
      </c>
      <c r="B62" s="1">
        <v>1607</v>
      </c>
      <c r="E62" s="28">
        <v>0.33022381365299219</v>
      </c>
      <c r="F62" s="31">
        <v>14.6399975</v>
      </c>
      <c r="G62" s="28">
        <v>0.1975560188293457</v>
      </c>
      <c r="H62" s="3">
        <v>1.022575378417969</v>
      </c>
      <c r="I62" s="3">
        <v>7.3949400335550308E-2</v>
      </c>
      <c r="J62" s="2">
        <v>21.64821529</v>
      </c>
      <c r="K62" s="36">
        <v>31.73</v>
      </c>
      <c r="L62" s="2">
        <v>3.7534639840000001</v>
      </c>
      <c r="M62">
        <v>1.0446342230000001</v>
      </c>
      <c r="N62" s="1">
        <v>14.6399975</v>
      </c>
    </row>
    <row r="63" spans="1:14" hidden="1">
      <c r="A63" s="1" t="s">
        <v>73</v>
      </c>
      <c r="B63" s="1">
        <v>1116</v>
      </c>
      <c r="E63" s="28">
        <v>0.32099679112434393</v>
      </c>
      <c r="F63" s="29">
        <v>11.7736397</v>
      </c>
      <c r="G63" s="28">
        <v>0.1953379213809967</v>
      </c>
      <c r="H63" s="28">
        <v>1.09431004524231</v>
      </c>
      <c r="I63" s="3">
        <v>9.0135432779788971E-2</v>
      </c>
      <c r="J63" s="2">
        <v>21.87370396</v>
      </c>
      <c r="K63" s="36">
        <v>31.49</v>
      </c>
      <c r="L63" s="2">
        <v>5.0369977949999996</v>
      </c>
      <c r="M63">
        <v>1.2157199379999999</v>
      </c>
      <c r="N63" s="1">
        <v>11.7736397</v>
      </c>
    </row>
    <row r="64" spans="1:14" hidden="1">
      <c r="A64" s="1" t="s">
        <v>74</v>
      </c>
      <c r="B64" s="1">
        <v>1409</v>
      </c>
      <c r="E64" s="28">
        <v>0.32069237530231481</v>
      </c>
      <c r="F64" s="31">
        <v>14.547071499999999</v>
      </c>
      <c r="G64" s="3">
        <v>0.16748454421758649</v>
      </c>
      <c r="H64" s="28">
        <v>1.1086833477020259</v>
      </c>
      <c r="I64" s="28">
        <v>0.14107012748718259</v>
      </c>
      <c r="J64" s="2">
        <v>19.47076225</v>
      </c>
      <c r="K64" s="34">
        <v>26.85</v>
      </c>
      <c r="L64" s="2">
        <v>4.0277853009999998</v>
      </c>
      <c r="M64">
        <v>1.7737205030000001</v>
      </c>
      <c r="N64" s="1">
        <v>14.547071499999999</v>
      </c>
    </row>
    <row r="65" spans="1:14" hidden="1">
      <c r="A65" s="1" t="s">
        <v>75</v>
      </c>
      <c r="B65" s="1">
        <v>1608</v>
      </c>
      <c r="E65" s="28">
        <v>0.31992265582084661</v>
      </c>
      <c r="F65" s="4">
        <v>15.482945900000001</v>
      </c>
      <c r="G65" s="28">
        <v>0.18685948848724371</v>
      </c>
      <c r="H65" s="27">
        <v>1.007427573204041</v>
      </c>
      <c r="I65" s="3">
        <v>4.737422987818718E-2</v>
      </c>
      <c r="J65" s="2">
        <v>21.599651340000001</v>
      </c>
      <c r="K65" s="35">
        <v>30.52</v>
      </c>
      <c r="L65" s="2">
        <v>3.9284360409999999</v>
      </c>
      <c r="M65">
        <v>0.92503023100000004</v>
      </c>
      <c r="N65" s="1">
        <v>15.482945900000001</v>
      </c>
    </row>
    <row r="66" spans="1:14" hidden="1">
      <c r="A66" s="1" t="s">
        <v>76</v>
      </c>
      <c r="B66" s="1">
        <v>1422</v>
      </c>
      <c r="E66" s="28">
        <v>0.31654521822929382</v>
      </c>
      <c r="F66" s="29">
        <v>13.2610774</v>
      </c>
      <c r="G66" s="3">
        <v>0.17712308466434479</v>
      </c>
      <c r="H66" s="3">
        <v>1.0717718005180361</v>
      </c>
      <c r="I66" s="3">
        <v>8.7320074439048767E-2</v>
      </c>
      <c r="J66" s="2">
        <v>21.503458980000001</v>
      </c>
      <c r="K66" s="35">
        <v>29.18</v>
      </c>
      <c r="L66" s="2">
        <v>2.932791591</v>
      </c>
      <c r="M66">
        <v>0.821851581</v>
      </c>
      <c r="N66" s="1">
        <v>13.2610774</v>
      </c>
    </row>
    <row r="67" spans="1:14" hidden="1">
      <c r="A67" s="1" t="s">
        <v>77</v>
      </c>
      <c r="B67" s="1">
        <v>1404</v>
      </c>
      <c r="E67" s="28">
        <v>0.31560051441192633</v>
      </c>
      <c r="F67" s="4">
        <v>15.1563444</v>
      </c>
      <c r="G67" s="28">
        <v>0.18895530700683591</v>
      </c>
      <c r="H67" s="3">
        <v>1.0539811253547671</v>
      </c>
      <c r="I67" s="28">
        <v>0.1077566742897034</v>
      </c>
      <c r="J67" s="2">
        <v>21.062034610000001</v>
      </c>
      <c r="K67" s="34">
        <v>24.05</v>
      </c>
      <c r="L67" s="2">
        <v>3.882980227</v>
      </c>
      <c r="M67">
        <v>1.5290944580000001</v>
      </c>
      <c r="N67" s="1">
        <v>15.1563444</v>
      </c>
    </row>
    <row r="68" spans="1:14" hidden="1">
      <c r="A68" s="1" t="s">
        <v>78</v>
      </c>
      <c r="B68" s="1">
        <v>416</v>
      </c>
      <c r="E68" s="28">
        <v>0.3150392472743988</v>
      </c>
      <c r="F68" s="30">
        <v>14.3934002</v>
      </c>
      <c r="G68" s="28">
        <v>0.21899515390396121</v>
      </c>
      <c r="H68" s="3">
        <v>1.044826984405518</v>
      </c>
      <c r="I68" s="28">
        <v>0.10978540778160099</v>
      </c>
      <c r="J68" s="2">
        <v>21.591455459999999</v>
      </c>
      <c r="K68" s="34">
        <v>26.56</v>
      </c>
      <c r="L68" s="2">
        <v>5.7850952150000001</v>
      </c>
      <c r="M68">
        <v>1.597686291</v>
      </c>
      <c r="N68" s="1">
        <v>14.3934002</v>
      </c>
    </row>
    <row r="69" spans="1:14" hidden="1">
      <c r="A69" s="1" t="s">
        <v>79</v>
      </c>
      <c r="B69" s="1">
        <v>1316</v>
      </c>
      <c r="E69" s="28">
        <v>0.30914671719074249</v>
      </c>
      <c r="F69" s="4">
        <v>15.1709247</v>
      </c>
      <c r="G69" s="28">
        <v>0.202770821750164</v>
      </c>
      <c r="H69" s="27">
        <v>1.007969737052917</v>
      </c>
      <c r="I69" s="3">
        <v>4.1814059019088752E-2</v>
      </c>
      <c r="J69" s="2">
        <v>19.952247620000001</v>
      </c>
      <c r="K69" s="35">
        <v>31.44</v>
      </c>
      <c r="L69" s="2">
        <v>5.2385921480000004</v>
      </c>
      <c r="M69">
        <v>1.254614592</v>
      </c>
      <c r="N69" s="1">
        <v>15.1709247</v>
      </c>
    </row>
    <row r="70" spans="1:14" hidden="1">
      <c r="A70" s="1" t="s">
        <v>81</v>
      </c>
      <c r="B70" s="1">
        <v>1317</v>
      </c>
      <c r="E70" s="3">
        <v>0.30822309851646418</v>
      </c>
      <c r="F70" s="31">
        <v>14.6085744</v>
      </c>
      <c r="G70" s="28">
        <v>0.2239694744348526</v>
      </c>
      <c r="H70" s="27">
        <v>1.0085994005203249</v>
      </c>
      <c r="I70" s="3">
        <v>9.6539266407489777E-2</v>
      </c>
      <c r="J70" s="2">
        <v>19.725881579999999</v>
      </c>
      <c r="K70" s="35">
        <v>29.16</v>
      </c>
      <c r="L70" s="2">
        <v>5.7077112200000002</v>
      </c>
      <c r="M70">
        <v>1.236312866</v>
      </c>
      <c r="N70" s="1">
        <v>14.6085744</v>
      </c>
    </row>
    <row r="71" spans="1:14" hidden="1">
      <c r="A71" s="1" t="s">
        <v>80</v>
      </c>
      <c r="B71" s="1">
        <v>6001</v>
      </c>
      <c r="E71" s="3">
        <v>0.30822309851646418</v>
      </c>
      <c r="F71" s="31">
        <v>14.8231707</v>
      </c>
      <c r="G71" s="28">
        <v>0.2239694744348526</v>
      </c>
      <c r="H71" s="27">
        <v>1.0085994005203249</v>
      </c>
      <c r="I71" s="3">
        <v>9.6539266407489777E-2</v>
      </c>
      <c r="J71" s="2">
        <v>19.724060059999999</v>
      </c>
      <c r="K71" s="34">
        <v>27.51</v>
      </c>
      <c r="L71" s="2">
        <v>5.6613450050000003</v>
      </c>
      <c r="M71">
        <v>1.2377460600000001</v>
      </c>
      <c r="N71" s="1">
        <v>14.8231707</v>
      </c>
    </row>
    <row r="72" spans="1:14" hidden="1">
      <c r="A72" s="1" t="s">
        <v>82</v>
      </c>
      <c r="B72" s="1">
        <v>1212</v>
      </c>
      <c r="E72" s="3">
        <v>0.30645878612995148</v>
      </c>
      <c r="F72" s="31">
        <v>14.8135729</v>
      </c>
      <c r="G72" s="3">
        <v>0.18173446506261831</v>
      </c>
      <c r="H72" s="27">
        <v>0.99703377485275269</v>
      </c>
      <c r="I72" s="27">
        <v>2.275670692324638E-2</v>
      </c>
      <c r="J72" s="2">
        <v>21.181217190000002</v>
      </c>
      <c r="K72" s="36">
        <v>32.26</v>
      </c>
      <c r="L72" s="2">
        <v>4.3734862799999998</v>
      </c>
      <c r="M72">
        <v>1.343823016</v>
      </c>
      <c r="N72" s="1">
        <v>14.8135729</v>
      </c>
    </row>
    <row r="73" spans="1:14" hidden="1">
      <c r="A73" s="1" t="s">
        <v>83</v>
      </c>
      <c r="B73" s="1">
        <v>715</v>
      </c>
      <c r="E73" s="3">
        <v>0.30395017564296722</v>
      </c>
      <c r="F73" s="4">
        <v>15.276360499999999</v>
      </c>
      <c r="G73" s="28">
        <v>0.1873192563652992</v>
      </c>
      <c r="H73" s="3">
        <v>1.0139244794845581</v>
      </c>
      <c r="I73" s="3">
        <v>5.3504375740885728E-2</v>
      </c>
      <c r="J73" s="2">
        <v>21.53517532</v>
      </c>
      <c r="K73" s="35">
        <v>31.03</v>
      </c>
      <c r="L73" s="2">
        <v>4.9172725679999996</v>
      </c>
      <c r="M73">
        <v>0.98279309299999995</v>
      </c>
      <c r="N73" s="1">
        <v>15.276360499999999</v>
      </c>
    </row>
    <row r="74" spans="1:14" hidden="1">
      <c r="A74" s="1" t="s">
        <v>84</v>
      </c>
      <c r="B74" s="1">
        <v>1302</v>
      </c>
      <c r="E74" s="3">
        <v>0.30355755984783173</v>
      </c>
      <c r="F74" s="4">
        <v>15.0891652</v>
      </c>
      <c r="G74" s="28">
        <v>0.19411879032850271</v>
      </c>
      <c r="H74" s="3">
        <v>1.01213002204895</v>
      </c>
      <c r="I74" s="27">
        <v>1.5389273874461651E-2</v>
      </c>
      <c r="J74" s="2">
        <v>20.92101955</v>
      </c>
      <c r="K74" s="35">
        <v>30.99</v>
      </c>
      <c r="L74" s="2">
        <v>5.1245818139999999</v>
      </c>
      <c r="M74">
        <v>1.044342458</v>
      </c>
      <c r="N74" s="1">
        <v>15.0891652</v>
      </c>
    </row>
    <row r="75" spans="1:14" hidden="1">
      <c r="A75" s="1" t="s">
        <v>85</v>
      </c>
      <c r="B75" s="1">
        <v>914</v>
      </c>
      <c r="E75" s="3">
        <v>0.30307558178901672</v>
      </c>
      <c r="F75" s="4">
        <v>15.0877666</v>
      </c>
      <c r="G75" s="3">
        <v>0.17774949967861181</v>
      </c>
      <c r="H75" s="28">
        <v>1.083625793457031</v>
      </c>
      <c r="I75" s="28">
        <v>0.11682012677192689</v>
      </c>
      <c r="J75" s="2">
        <v>21.008212090000001</v>
      </c>
      <c r="K75" s="34">
        <v>25.32</v>
      </c>
      <c r="L75" s="2">
        <v>4.5506489280000002</v>
      </c>
      <c r="M75">
        <v>1.830628514</v>
      </c>
      <c r="N75" s="1">
        <v>15.0877666</v>
      </c>
    </row>
    <row r="76" spans="1:14" hidden="1">
      <c r="A76" s="1" t="s">
        <v>86</v>
      </c>
      <c r="B76" s="1">
        <v>512</v>
      </c>
      <c r="E76" s="3">
        <v>0.30038124322891241</v>
      </c>
      <c r="F76" s="29">
        <v>13.2731504</v>
      </c>
      <c r="G76" s="28">
        <v>0.18311338126659391</v>
      </c>
      <c r="H76" s="3">
        <v>1.0435853004455571</v>
      </c>
      <c r="I76" s="3">
        <v>0.10062861442565919</v>
      </c>
      <c r="J76" s="2">
        <v>21.885412219999999</v>
      </c>
      <c r="K76" s="35">
        <v>29.72</v>
      </c>
      <c r="L76" s="2">
        <v>4.9669847489999999</v>
      </c>
      <c r="M76">
        <v>1.3771355750000001</v>
      </c>
      <c r="N76" s="1">
        <v>13.2731504</v>
      </c>
    </row>
    <row r="77" spans="1:14" hidden="1">
      <c r="A77" s="1" t="s">
        <v>87</v>
      </c>
      <c r="B77" s="1">
        <v>1617</v>
      </c>
      <c r="E77" s="3">
        <v>0.29798941314220428</v>
      </c>
      <c r="F77" s="31">
        <v>14.784421</v>
      </c>
      <c r="G77" s="28">
        <v>0.18272726982831949</v>
      </c>
      <c r="H77" s="3">
        <v>1.0108932852745061</v>
      </c>
      <c r="I77" s="27">
        <v>3.2951833680272102E-2</v>
      </c>
      <c r="J77" s="2">
        <v>21.352426529999999</v>
      </c>
      <c r="K77" s="36">
        <v>32.909999999999997</v>
      </c>
      <c r="L77" s="2">
        <v>4.0073599819999997</v>
      </c>
      <c r="M77">
        <v>1.3374018670000001</v>
      </c>
      <c r="N77" s="1">
        <v>14.784421</v>
      </c>
    </row>
    <row r="78" spans="1:14">
      <c r="A78" s="1" t="s">
        <v>152</v>
      </c>
      <c r="B78" s="1">
        <v>514</v>
      </c>
      <c r="E78" s="27">
        <v>0.21740700304508209</v>
      </c>
      <c r="F78" s="4">
        <v>15.573823000000001</v>
      </c>
      <c r="G78" s="3">
        <v>0.13773120939731601</v>
      </c>
      <c r="H78" s="5">
        <v>0.97247874736785889</v>
      </c>
      <c r="I78" s="5">
        <v>-1.9437128677964211E-2</v>
      </c>
      <c r="J78" s="2">
        <v>21.87704849</v>
      </c>
      <c r="K78" s="6">
        <v>33.479999999999997</v>
      </c>
      <c r="L78" s="2">
        <v>4.8978753089999998</v>
      </c>
      <c r="M78">
        <v>1.2205060720000001</v>
      </c>
      <c r="N78" s="1">
        <v>15.573823000000001</v>
      </c>
    </row>
    <row r="79" spans="1:14" hidden="1">
      <c r="A79" s="1" t="s">
        <v>89</v>
      </c>
      <c r="B79" s="1">
        <v>9004</v>
      </c>
      <c r="E79" s="3">
        <v>0.29096953570842737</v>
      </c>
      <c r="F79" s="29">
        <v>13.407536</v>
      </c>
      <c r="G79" s="27">
        <v>0.1018661186099052</v>
      </c>
      <c r="H79" s="28">
        <v>1.2955421209335329</v>
      </c>
      <c r="I79" s="28">
        <v>0.23952937126159671</v>
      </c>
      <c r="J79" s="2">
        <v>18.797369</v>
      </c>
      <c r="K79" s="34">
        <v>22.23</v>
      </c>
      <c r="L79" s="2">
        <v>4.4687423710000003</v>
      </c>
      <c r="M79">
        <v>2.0278613569999999</v>
      </c>
      <c r="N79" s="1">
        <v>13.407536</v>
      </c>
    </row>
    <row r="80" spans="1:14" hidden="1">
      <c r="A80" s="1" t="s">
        <v>90</v>
      </c>
      <c r="B80" s="1">
        <v>1408</v>
      </c>
      <c r="E80" s="3">
        <v>0.29096953570842737</v>
      </c>
      <c r="F80" s="30">
        <v>14.174683099999999</v>
      </c>
      <c r="G80" s="27">
        <v>0.1018661186099052</v>
      </c>
      <c r="H80" s="28">
        <v>1.2955421209335329</v>
      </c>
      <c r="I80" s="28">
        <v>0.23952937126159671</v>
      </c>
      <c r="J80" s="2">
        <v>19.499276160000001</v>
      </c>
      <c r="K80" s="34">
        <v>25.68</v>
      </c>
      <c r="L80" s="2">
        <v>4.2052946090000001</v>
      </c>
      <c r="M80">
        <v>1.890105605</v>
      </c>
      <c r="N80" s="1">
        <v>14.174683099999999</v>
      </c>
    </row>
    <row r="81" spans="1:14" hidden="1">
      <c r="A81" s="1" t="s">
        <v>91</v>
      </c>
      <c r="B81" s="1">
        <v>9083</v>
      </c>
      <c r="E81" s="3">
        <v>0.29096953570842737</v>
      </c>
      <c r="F81" s="30">
        <v>14.2808151</v>
      </c>
      <c r="G81" s="27">
        <v>0.1018661186099052</v>
      </c>
      <c r="H81" s="28">
        <v>1.2955421209335329</v>
      </c>
      <c r="I81" s="28">
        <v>0.23952937126159671</v>
      </c>
      <c r="J81" s="2">
        <v>19.204739570000001</v>
      </c>
      <c r="K81" s="34">
        <v>24.5</v>
      </c>
      <c r="L81" s="2">
        <v>4.3157238959999997</v>
      </c>
      <c r="M81">
        <v>2.0431269410000001</v>
      </c>
      <c r="N81" s="1">
        <v>14.2808151</v>
      </c>
    </row>
    <row r="82" spans="1:14" hidden="1">
      <c r="A82" s="1" t="s">
        <v>92</v>
      </c>
      <c r="B82" s="1">
        <v>1304</v>
      </c>
      <c r="E82" s="3">
        <v>0.28947368264198298</v>
      </c>
      <c r="F82" s="30">
        <v>14.2706251</v>
      </c>
      <c r="G82" s="3">
        <v>0.17056283354759219</v>
      </c>
      <c r="H82" s="27">
        <v>0.98664307594299316</v>
      </c>
      <c r="I82" s="27">
        <v>1.256560999900103E-2</v>
      </c>
      <c r="J82" s="2">
        <v>21.21992874</v>
      </c>
      <c r="K82" s="6">
        <v>33.43</v>
      </c>
      <c r="L82" s="2">
        <v>4.9717597959999997</v>
      </c>
      <c r="M82">
        <v>1.1611440179999999</v>
      </c>
      <c r="N82" s="1">
        <v>14.2706251</v>
      </c>
    </row>
    <row r="83" spans="1:14" hidden="1">
      <c r="A83" s="1" t="s">
        <v>93</v>
      </c>
      <c r="B83" s="1">
        <v>1606</v>
      </c>
      <c r="E83" s="3">
        <v>0.28904390335083008</v>
      </c>
      <c r="F83" s="4">
        <v>15.668078400000001</v>
      </c>
      <c r="G83" s="3">
        <v>0.17096853256225589</v>
      </c>
      <c r="H83" s="27">
        <v>0.994853675365448</v>
      </c>
      <c r="I83" s="27">
        <v>2.5913745164871219E-2</v>
      </c>
      <c r="J83" s="2">
        <v>21.653185839999999</v>
      </c>
      <c r="K83" s="36">
        <v>32.67</v>
      </c>
      <c r="L83" s="2">
        <v>3.9222151040000002</v>
      </c>
      <c r="M83">
        <v>1.1192079189999999</v>
      </c>
      <c r="N83" s="1">
        <v>15.668078400000001</v>
      </c>
    </row>
    <row r="84" spans="1:14" hidden="1">
      <c r="A84" s="1" t="s">
        <v>94</v>
      </c>
      <c r="B84" s="1">
        <v>1610</v>
      </c>
      <c r="E84" s="3">
        <v>0.28818613290786738</v>
      </c>
      <c r="F84" s="4">
        <v>15.651589400000001</v>
      </c>
      <c r="G84" s="3">
        <v>0.1707033962011337</v>
      </c>
      <c r="H84" s="27">
        <v>0.99675148725509644</v>
      </c>
      <c r="I84" s="27">
        <v>1.8261712044477459E-2</v>
      </c>
      <c r="J84" s="2">
        <v>21.490177150000001</v>
      </c>
      <c r="K84" s="36">
        <v>31.56</v>
      </c>
      <c r="L84" s="2">
        <v>4.099503994</v>
      </c>
      <c r="M84">
        <v>0.87898504700000002</v>
      </c>
      <c r="N84" s="1">
        <v>15.651589400000001</v>
      </c>
    </row>
    <row r="85" spans="1:14" hidden="1">
      <c r="A85" s="1" t="s">
        <v>95</v>
      </c>
      <c r="B85" s="1">
        <v>1405</v>
      </c>
      <c r="E85" s="3">
        <v>0.28807514905929571</v>
      </c>
      <c r="F85" s="31">
        <v>14.7630692</v>
      </c>
      <c r="G85" s="3">
        <v>0.16222931444644931</v>
      </c>
      <c r="H85" s="3">
        <v>1.0469725728034971</v>
      </c>
      <c r="I85" s="3">
        <v>9.9415652453899384E-2</v>
      </c>
      <c r="J85" s="2">
        <v>20.899002079999999</v>
      </c>
      <c r="K85" s="34">
        <v>25.38</v>
      </c>
      <c r="L85" s="2">
        <v>3.4136610030000001</v>
      </c>
      <c r="M85">
        <v>1.419257998</v>
      </c>
      <c r="N85" s="1">
        <v>14.7630692</v>
      </c>
    </row>
    <row r="86" spans="1:14" hidden="1">
      <c r="A86" s="1" t="s">
        <v>96</v>
      </c>
      <c r="B86" s="1">
        <v>1206</v>
      </c>
      <c r="E86" s="3">
        <v>0.28804625570774078</v>
      </c>
      <c r="F86" s="30">
        <v>13.945628599999999</v>
      </c>
      <c r="G86" s="3">
        <v>0.17355141043663019</v>
      </c>
      <c r="H86" s="5">
        <v>0.97389072179794312</v>
      </c>
      <c r="I86" s="27">
        <v>-3.012267174199224E-3</v>
      </c>
      <c r="J86" s="2">
        <v>21.172597889999999</v>
      </c>
      <c r="K86" s="36">
        <v>32.29</v>
      </c>
      <c r="L86" s="2">
        <v>4.9327673909999996</v>
      </c>
      <c r="M86">
        <v>1.216551006</v>
      </c>
      <c r="N86" s="1">
        <v>13.945628599999999</v>
      </c>
    </row>
    <row r="87" spans="1:14" hidden="1">
      <c r="A87" s="1" t="s">
        <v>97</v>
      </c>
      <c r="B87" s="1">
        <v>1110</v>
      </c>
      <c r="E87" s="3">
        <v>0.28609228134155268</v>
      </c>
      <c r="F87" s="30">
        <v>14.420198900000001</v>
      </c>
      <c r="G87" s="3">
        <v>0.17158639430999759</v>
      </c>
      <c r="H87" s="27">
        <v>0.98936060070991516</v>
      </c>
      <c r="I87" s="27">
        <v>2.3242073133587841E-2</v>
      </c>
      <c r="J87" s="2">
        <v>21.435417180000002</v>
      </c>
      <c r="K87" s="36">
        <v>31.75</v>
      </c>
      <c r="L87" s="2">
        <v>4.2563819890000003</v>
      </c>
      <c r="M87">
        <v>1.359336495</v>
      </c>
      <c r="N87" s="1">
        <v>14.420198900000001</v>
      </c>
    </row>
    <row r="88" spans="1:14" hidden="1">
      <c r="A88" s="1" t="s">
        <v>98</v>
      </c>
      <c r="B88" s="1">
        <v>710</v>
      </c>
      <c r="E88" s="3">
        <v>0.28485742211341858</v>
      </c>
      <c r="F88" s="4">
        <v>15.4841576</v>
      </c>
      <c r="G88" s="3">
        <v>0.1780303567647934</v>
      </c>
      <c r="H88" s="27">
        <v>0.98303252458572388</v>
      </c>
      <c r="I88" s="27">
        <v>3.2881110906600952E-2</v>
      </c>
      <c r="J88" s="2">
        <v>21.803949360000001</v>
      </c>
      <c r="K88" s="35">
        <v>30.36</v>
      </c>
      <c r="L88" s="2">
        <v>4.8752422329999998</v>
      </c>
      <c r="M88">
        <v>1.1189550159999999</v>
      </c>
      <c r="N88" s="1">
        <v>15.4841576</v>
      </c>
    </row>
    <row r="89" spans="1:14" hidden="1">
      <c r="A89" s="1" t="s">
        <v>99</v>
      </c>
      <c r="B89" s="1">
        <v>703</v>
      </c>
      <c r="E89" s="3">
        <v>0.28350439667701721</v>
      </c>
      <c r="F89" s="29">
        <v>12.617029199999999</v>
      </c>
      <c r="G89" s="3">
        <v>0.175345703959465</v>
      </c>
      <c r="H89" s="3">
        <v>1.0180813670158391</v>
      </c>
      <c r="I89" s="3">
        <v>4.0434371680021293E-2</v>
      </c>
      <c r="J89" s="2">
        <v>21.738470079999999</v>
      </c>
      <c r="K89" s="35">
        <v>29.53</v>
      </c>
      <c r="L89" s="2">
        <v>5.0008153919999998</v>
      </c>
      <c r="M89">
        <v>1.008119762</v>
      </c>
      <c r="N89" s="1">
        <v>12.617029199999999</v>
      </c>
    </row>
    <row r="90" spans="1:14" hidden="1">
      <c r="A90" s="1" t="s">
        <v>100</v>
      </c>
      <c r="B90" s="1">
        <v>7002</v>
      </c>
      <c r="E90" s="3">
        <v>0.28301264345645899</v>
      </c>
      <c r="F90" s="31">
        <v>14.872194800000001</v>
      </c>
      <c r="G90" s="3">
        <v>0.171944335103035</v>
      </c>
      <c r="H90" s="27">
        <v>1.008816719055176</v>
      </c>
      <c r="I90" s="27">
        <v>4.4616246595978737E-3</v>
      </c>
      <c r="J90" s="2">
        <v>21.11727715</v>
      </c>
      <c r="K90" s="34">
        <v>27.25</v>
      </c>
      <c r="L90" s="2">
        <v>3.9803574089999998</v>
      </c>
      <c r="M90">
        <v>1.245486498</v>
      </c>
      <c r="N90" s="1">
        <v>14.872194800000001</v>
      </c>
    </row>
    <row r="91" spans="1:14" hidden="1">
      <c r="A91" s="1" t="s">
        <v>101</v>
      </c>
      <c r="B91" s="1">
        <v>1616</v>
      </c>
      <c r="E91" s="3">
        <v>0.28301264345645899</v>
      </c>
      <c r="F91" s="4">
        <v>15.005592800000001</v>
      </c>
      <c r="G91" s="3">
        <v>0.171944335103035</v>
      </c>
      <c r="H91" s="27">
        <v>1.008816719055176</v>
      </c>
      <c r="I91" s="27">
        <v>4.4616246595978737E-3</v>
      </c>
      <c r="J91" s="2">
        <v>21.16067696</v>
      </c>
      <c r="K91" s="36">
        <v>32.549999999999997</v>
      </c>
      <c r="L91" s="2">
        <v>3.942836046</v>
      </c>
      <c r="M91">
        <v>1.2840225700000001</v>
      </c>
      <c r="N91" s="1">
        <v>15.005592800000001</v>
      </c>
    </row>
    <row r="92" spans="1:14" hidden="1">
      <c r="A92" s="1" t="s">
        <v>102</v>
      </c>
      <c r="B92" s="1">
        <v>1114</v>
      </c>
      <c r="E92" s="3">
        <v>0.27872216701507568</v>
      </c>
      <c r="F92" s="30">
        <v>14.1501632</v>
      </c>
      <c r="G92" s="3">
        <v>0.16323116421699521</v>
      </c>
      <c r="H92" s="27">
        <v>0.98826116323471069</v>
      </c>
      <c r="I92" s="27">
        <v>1.145812217146158E-2</v>
      </c>
      <c r="J92" s="2">
        <v>21.649668689999999</v>
      </c>
      <c r="K92" s="36">
        <v>31.83</v>
      </c>
      <c r="L92" s="2">
        <v>5.0011939999999999</v>
      </c>
      <c r="M92">
        <v>1.0491153</v>
      </c>
      <c r="N92" s="1">
        <v>14.1501632</v>
      </c>
    </row>
    <row r="93" spans="1:14" hidden="1">
      <c r="A93" s="1" t="s">
        <v>103</v>
      </c>
      <c r="B93" s="1">
        <v>1201</v>
      </c>
      <c r="E93" s="3">
        <v>0.277645543217659</v>
      </c>
      <c r="F93" s="30">
        <v>14.0283041</v>
      </c>
      <c r="G93" s="3">
        <v>0.16808384656906131</v>
      </c>
      <c r="H93" s="5">
        <v>0.96826598048210144</v>
      </c>
      <c r="I93" s="27">
        <v>2.1082727238535881E-2</v>
      </c>
      <c r="J93" s="2">
        <v>21.445230479999999</v>
      </c>
      <c r="K93" s="6">
        <v>33.340000000000003</v>
      </c>
      <c r="L93" s="2">
        <v>4.9808816910000004</v>
      </c>
      <c r="M93">
        <v>1.033218384</v>
      </c>
      <c r="N93" s="1">
        <v>14.0283041</v>
      </c>
    </row>
    <row r="94" spans="1:14" hidden="1">
      <c r="A94" s="1" t="s">
        <v>104</v>
      </c>
      <c r="B94" s="1">
        <v>904</v>
      </c>
      <c r="E94" s="3">
        <v>0.27614510059356689</v>
      </c>
      <c r="F94" s="30">
        <v>13.946950899999999</v>
      </c>
      <c r="G94" s="3">
        <v>0.16956840455532071</v>
      </c>
      <c r="H94" s="3">
        <v>1.0172339081764219</v>
      </c>
      <c r="I94" s="3">
        <v>6.2380537390708923E-2</v>
      </c>
      <c r="J94" s="2">
        <v>19.529185300000002</v>
      </c>
      <c r="K94" s="6">
        <v>35.72</v>
      </c>
      <c r="L94" s="2">
        <v>4.424046755</v>
      </c>
      <c r="M94">
        <v>2.3883479830000001</v>
      </c>
      <c r="N94" s="1">
        <v>13.946950899999999</v>
      </c>
    </row>
    <row r="95" spans="1:14" hidden="1">
      <c r="A95" s="1" t="s">
        <v>105</v>
      </c>
      <c r="B95" s="1">
        <v>1102</v>
      </c>
      <c r="E95" s="3">
        <v>0.27517592906951899</v>
      </c>
      <c r="F95" s="29">
        <v>11.770709999999999</v>
      </c>
      <c r="G95" s="3">
        <v>0.1598121374845505</v>
      </c>
      <c r="H95" s="3">
        <v>1.0340269207954409</v>
      </c>
      <c r="I95" s="3">
        <v>6.8307429552078247E-2</v>
      </c>
      <c r="J95" s="2">
        <v>22.009285930000001</v>
      </c>
      <c r="K95" s="36">
        <v>31.66</v>
      </c>
      <c r="L95" s="2">
        <v>5.0754437450000003</v>
      </c>
      <c r="M95">
        <v>1.333534062</v>
      </c>
      <c r="N95" s="1">
        <v>11.770709999999999</v>
      </c>
    </row>
    <row r="96" spans="1:14" hidden="1">
      <c r="A96" s="1" t="s">
        <v>106</v>
      </c>
      <c r="B96" s="1">
        <v>1203</v>
      </c>
      <c r="E96" s="3">
        <v>0.27404427528381348</v>
      </c>
      <c r="F96" s="29">
        <v>12.522557300000001</v>
      </c>
      <c r="G96" s="3">
        <v>0.15928785502910611</v>
      </c>
      <c r="H96" s="27">
        <v>1.005892276763916</v>
      </c>
      <c r="I96" s="27">
        <v>9.0183276915922761E-4</v>
      </c>
      <c r="J96" s="2">
        <v>21.641539569999999</v>
      </c>
      <c r="K96" s="36">
        <v>31.79</v>
      </c>
      <c r="L96" s="2">
        <v>4.8962383269999998</v>
      </c>
      <c r="M96">
        <v>1.2695307140000001</v>
      </c>
      <c r="N96" s="1">
        <v>12.522557300000001</v>
      </c>
    </row>
    <row r="97" spans="1:14" hidden="1">
      <c r="A97" s="1" t="s">
        <v>107</v>
      </c>
      <c r="B97" s="1">
        <v>713</v>
      </c>
      <c r="E97" s="3">
        <v>0.27381297945976257</v>
      </c>
      <c r="F97" s="4">
        <v>15.5004978</v>
      </c>
      <c r="G97" s="3">
        <v>0.17167133837938309</v>
      </c>
      <c r="H97" s="27">
        <v>0.98707860708236694</v>
      </c>
      <c r="I97" s="27">
        <v>5.8029656065627933E-4</v>
      </c>
      <c r="J97" s="2">
        <v>21.318838119999999</v>
      </c>
      <c r="K97" s="35">
        <v>31.21</v>
      </c>
      <c r="L97" s="2">
        <v>4.8493618969999996</v>
      </c>
      <c r="M97">
        <v>1.010393262</v>
      </c>
      <c r="N97" s="1">
        <v>15.5004978</v>
      </c>
    </row>
    <row r="98" spans="1:14" hidden="1">
      <c r="A98" s="1" t="s">
        <v>109</v>
      </c>
      <c r="B98" s="1">
        <v>1613</v>
      </c>
      <c r="E98" s="3">
        <v>0.27346049249172211</v>
      </c>
      <c r="F98" s="4">
        <v>15.4926376</v>
      </c>
      <c r="G98" s="3">
        <v>0.16157981753349299</v>
      </c>
      <c r="H98" s="5">
        <v>0.95405483245849609</v>
      </c>
      <c r="I98" s="27">
        <v>-1.034187292680144E-2</v>
      </c>
      <c r="J98" s="2">
        <v>21.288324360000001</v>
      </c>
      <c r="K98" s="36">
        <v>32.479999999999997</v>
      </c>
      <c r="L98" s="2">
        <v>3.9917297359999999</v>
      </c>
      <c r="M98">
        <v>1.1653388739999999</v>
      </c>
      <c r="N98" s="1">
        <v>15.4926376</v>
      </c>
    </row>
    <row r="99" spans="1:14">
      <c r="A99" s="1" t="s">
        <v>144</v>
      </c>
      <c r="B99" s="1">
        <v>7001</v>
      </c>
      <c r="E99" s="3">
        <v>0.22235067188739779</v>
      </c>
      <c r="F99" s="4">
        <v>15.3185539</v>
      </c>
      <c r="G99" s="3">
        <v>0.13858927041292191</v>
      </c>
      <c r="H99" s="5">
        <v>0.96464025974273682</v>
      </c>
      <c r="I99" s="5">
        <v>-3.8118720054626458E-2</v>
      </c>
      <c r="J99" s="2">
        <v>21.27330589</v>
      </c>
      <c r="K99" s="34">
        <v>27.62</v>
      </c>
      <c r="L99" s="2">
        <v>3.9820761679999999</v>
      </c>
      <c r="M99">
        <v>1.154124975</v>
      </c>
      <c r="N99" s="1">
        <v>15.3185539</v>
      </c>
    </row>
    <row r="100" spans="1:14" hidden="1">
      <c r="A100" s="1" t="s">
        <v>110</v>
      </c>
      <c r="B100" s="1">
        <v>506</v>
      </c>
      <c r="E100" s="3">
        <v>0.27113044261932367</v>
      </c>
      <c r="F100" s="30">
        <v>14.227848099999999</v>
      </c>
      <c r="G100" s="27">
        <v>0.10280187055468561</v>
      </c>
      <c r="H100" s="28">
        <v>1.245163679122925</v>
      </c>
      <c r="I100" s="28">
        <v>0.1902336850762367</v>
      </c>
      <c r="J100" s="2">
        <v>21.977533340000001</v>
      </c>
      <c r="K100" s="35">
        <v>30.06</v>
      </c>
      <c r="L100" s="2">
        <v>4.7414951319999998</v>
      </c>
      <c r="M100">
        <v>1.5988108519999999</v>
      </c>
      <c r="N100" s="1">
        <v>14.227848099999999</v>
      </c>
    </row>
    <row r="101" spans="1:14" hidden="1">
      <c r="A101" s="1" t="s">
        <v>111</v>
      </c>
      <c r="B101" s="1">
        <v>1410</v>
      </c>
      <c r="E101" s="3">
        <v>0.27097433805465698</v>
      </c>
      <c r="F101" s="29">
        <v>13.664773500000001</v>
      </c>
      <c r="G101" s="3">
        <v>0.13695506006479261</v>
      </c>
      <c r="H101" s="28">
        <v>1.1558852791786189</v>
      </c>
      <c r="I101" s="28">
        <v>0.14788535982370379</v>
      </c>
      <c r="J101" s="2">
        <v>19.448364260000002</v>
      </c>
      <c r="K101" s="34">
        <v>25.66</v>
      </c>
      <c r="L101" s="2">
        <v>4.1233041290000001</v>
      </c>
      <c r="M101">
        <v>1.690963387</v>
      </c>
      <c r="N101" s="1">
        <v>13.664773500000001</v>
      </c>
    </row>
    <row r="102" spans="1:14" hidden="1">
      <c r="A102" s="1" t="s">
        <v>112</v>
      </c>
      <c r="B102" s="1">
        <v>509</v>
      </c>
      <c r="E102" s="3">
        <v>0.26698446273803711</v>
      </c>
      <c r="F102" s="30">
        <v>14.3785887</v>
      </c>
      <c r="G102" s="3">
        <v>0.15746037662029269</v>
      </c>
      <c r="H102" s="3">
        <v>1.0302830934524541</v>
      </c>
      <c r="I102" s="3">
        <v>4.5527797192335129E-2</v>
      </c>
      <c r="J102" s="2">
        <v>21.951078410000001</v>
      </c>
      <c r="K102" s="35">
        <v>31.16</v>
      </c>
      <c r="L102" s="2">
        <v>4.8389558790000002</v>
      </c>
      <c r="M102">
        <v>1.4555463790000001</v>
      </c>
      <c r="N102" s="1">
        <v>14.3785887</v>
      </c>
    </row>
    <row r="103" spans="1:14" hidden="1">
      <c r="A103" s="1" t="s">
        <v>113</v>
      </c>
      <c r="B103" s="1">
        <v>1115</v>
      </c>
      <c r="E103" s="3">
        <v>0.26398509740829468</v>
      </c>
      <c r="F103" s="29">
        <v>13.5156136</v>
      </c>
      <c r="G103" s="3">
        <v>0.1502224653959274</v>
      </c>
      <c r="H103" s="3">
        <v>1.0319541096687319</v>
      </c>
      <c r="I103" s="3">
        <v>4.1413761675357819E-2</v>
      </c>
      <c r="J103" s="2">
        <v>21.84755135</v>
      </c>
      <c r="K103" s="35">
        <v>31.35</v>
      </c>
      <c r="L103" s="2">
        <v>5.0376086239999998</v>
      </c>
      <c r="M103">
        <v>1.1110954280000001</v>
      </c>
      <c r="N103" s="1">
        <v>13.5156136</v>
      </c>
    </row>
    <row r="104" spans="1:14" hidden="1">
      <c r="A104" s="1" t="s">
        <v>114</v>
      </c>
      <c r="B104" s="1">
        <v>1420</v>
      </c>
      <c r="E104" s="3">
        <v>0.26372954249382019</v>
      </c>
      <c r="F104" s="4">
        <v>15.292531</v>
      </c>
      <c r="G104" s="3">
        <v>0.13082858920097351</v>
      </c>
      <c r="H104" s="28">
        <v>1.109012246131897</v>
      </c>
      <c r="I104" s="28">
        <v>0.1087654381990433</v>
      </c>
      <c r="J104" s="2">
        <v>21.433476450000001</v>
      </c>
      <c r="K104" s="34">
        <v>27.34</v>
      </c>
      <c r="L104" s="2">
        <v>2.1896268129999998</v>
      </c>
      <c r="M104">
        <v>1.0639826059999999</v>
      </c>
      <c r="N104" s="1">
        <v>15.292531</v>
      </c>
    </row>
    <row r="105" spans="1:14" hidden="1">
      <c r="A105" s="1" t="s">
        <v>115</v>
      </c>
      <c r="B105" s="1">
        <v>608</v>
      </c>
      <c r="E105" s="3">
        <v>0.25814023613929749</v>
      </c>
      <c r="F105" s="4">
        <v>15.3911295</v>
      </c>
      <c r="G105" s="3">
        <v>0.17148019373416901</v>
      </c>
      <c r="H105" s="27">
        <v>0.98920005559921265</v>
      </c>
      <c r="I105" s="27">
        <v>3.8100108504295349E-3</v>
      </c>
      <c r="J105" s="2">
        <v>21.637495990000001</v>
      </c>
      <c r="K105" s="36">
        <v>32.32</v>
      </c>
      <c r="L105" s="2">
        <v>4.7306652070000004</v>
      </c>
      <c r="M105">
        <v>1.208581269</v>
      </c>
      <c r="N105" s="1">
        <v>15.3911295</v>
      </c>
    </row>
    <row r="106" spans="1:14" hidden="1">
      <c r="A106" s="1" t="s">
        <v>265</v>
      </c>
      <c r="B106" s="1">
        <v>1013</v>
      </c>
      <c r="E106" s="5">
        <v>0.1176789924502373</v>
      </c>
      <c r="F106" s="4">
        <v>14.993070100000001</v>
      </c>
      <c r="G106" s="5">
        <v>6.359468400478363E-2</v>
      </c>
      <c r="H106" s="3">
        <v>1.040160655975342</v>
      </c>
      <c r="I106" s="3">
        <v>3.4462865442037582E-2</v>
      </c>
      <c r="J106" s="2">
        <v>21.587868690000001</v>
      </c>
      <c r="K106" s="6">
        <v>35.119999999999997</v>
      </c>
      <c r="L106" s="2">
        <v>5.7321584220000004</v>
      </c>
      <c r="M106">
        <v>1.9143688679999999</v>
      </c>
      <c r="N106" s="1">
        <v>14.993070100000001</v>
      </c>
    </row>
    <row r="107" spans="1:14" hidden="1">
      <c r="A107" s="1" t="s">
        <v>117</v>
      </c>
      <c r="B107" s="1">
        <v>109</v>
      </c>
      <c r="E107" s="3">
        <v>0.25274479389190668</v>
      </c>
      <c r="F107" s="30">
        <v>13.972235700000001</v>
      </c>
      <c r="G107" s="3">
        <v>0.15518985688686371</v>
      </c>
      <c r="H107" s="27">
        <v>1.0080471634864809</v>
      </c>
      <c r="I107" s="27">
        <v>2.0614255219697949E-2</v>
      </c>
      <c r="J107" s="2">
        <v>21.218028069999999</v>
      </c>
      <c r="K107" s="36">
        <v>32.44</v>
      </c>
      <c r="L107" s="2">
        <v>4.5920343399999997</v>
      </c>
      <c r="M107">
        <v>2.030527711</v>
      </c>
      <c r="N107" s="1">
        <v>13.972235700000001</v>
      </c>
    </row>
    <row r="108" spans="1:14" hidden="1">
      <c r="A108" s="1" t="s">
        <v>118</v>
      </c>
      <c r="B108" s="1">
        <v>1602</v>
      </c>
      <c r="E108" s="3">
        <v>0.25252938270568848</v>
      </c>
      <c r="F108" s="30">
        <v>14.0728235</v>
      </c>
      <c r="G108" s="3">
        <v>0.1495143324136734</v>
      </c>
      <c r="H108" s="5">
        <v>0.95970195531845093</v>
      </c>
      <c r="I108" s="27">
        <v>-9.677862748503685E-3</v>
      </c>
      <c r="J108" s="2">
        <v>21.88664722</v>
      </c>
      <c r="K108" s="6">
        <v>33.71</v>
      </c>
      <c r="L108" s="2">
        <v>4.6201829910000001</v>
      </c>
      <c r="M108">
        <v>1.3847142459999999</v>
      </c>
      <c r="N108" s="1">
        <v>14.0728235</v>
      </c>
    </row>
    <row r="109" spans="1:14" hidden="1">
      <c r="A109" s="1" t="s">
        <v>119</v>
      </c>
      <c r="B109" s="1">
        <v>1615</v>
      </c>
      <c r="E109" s="3">
        <v>0.25238221883773798</v>
      </c>
      <c r="F109" s="31">
        <v>14.648752699999999</v>
      </c>
      <c r="G109" s="3">
        <v>0.15156519412994379</v>
      </c>
      <c r="H109" s="27">
        <v>0.99561232328414917</v>
      </c>
      <c r="I109" s="27">
        <v>1.7640620470047001E-2</v>
      </c>
      <c r="J109" s="2">
        <v>21.3728981</v>
      </c>
      <c r="K109" s="36">
        <v>32.51</v>
      </c>
      <c r="L109" s="2">
        <v>3.9128738639999998</v>
      </c>
      <c r="M109">
        <v>1.2705601449999999</v>
      </c>
      <c r="N109" s="1">
        <v>14.648752699999999</v>
      </c>
    </row>
    <row r="110" spans="1:14" hidden="1">
      <c r="A110" s="1" t="s">
        <v>120</v>
      </c>
      <c r="B110" s="1">
        <v>306</v>
      </c>
      <c r="E110" s="3">
        <v>0.25077617168426508</v>
      </c>
      <c r="F110" s="29">
        <v>12.5372772</v>
      </c>
      <c r="G110" s="3">
        <v>0.13726234436035159</v>
      </c>
      <c r="H110" s="28">
        <v>1.0825403928756709</v>
      </c>
      <c r="I110" s="3">
        <v>9.1674737632274628E-2</v>
      </c>
      <c r="J110" s="2">
        <v>20.925144199999998</v>
      </c>
      <c r="K110" s="34">
        <v>28.37</v>
      </c>
      <c r="L110" s="2">
        <v>4.9396805759999998</v>
      </c>
      <c r="M110">
        <v>2.0518528219999999</v>
      </c>
      <c r="N110" s="1">
        <v>12.5372772</v>
      </c>
    </row>
    <row r="111" spans="1:14" hidden="1">
      <c r="A111" s="1" t="s">
        <v>121</v>
      </c>
      <c r="B111" s="1">
        <v>1308</v>
      </c>
      <c r="E111" s="3">
        <v>0.24859680235385889</v>
      </c>
      <c r="F111" s="29">
        <v>13.0422697</v>
      </c>
      <c r="G111" s="3">
        <v>0.14506405591964719</v>
      </c>
      <c r="H111" s="5">
        <v>0.97212749719619751</v>
      </c>
      <c r="I111" s="5">
        <v>-1.4540588948875669E-2</v>
      </c>
      <c r="J111" s="2">
        <v>20.747511859999999</v>
      </c>
      <c r="K111" s="6">
        <v>33.11</v>
      </c>
      <c r="L111" s="2">
        <v>5.0710363389999999</v>
      </c>
      <c r="M111">
        <v>1.222616911</v>
      </c>
      <c r="N111" s="1">
        <v>13.0422697</v>
      </c>
    </row>
    <row r="112" spans="1:14" hidden="1">
      <c r="A112" s="1" t="s">
        <v>122</v>
      </c>
      <c r="B112" s="1">
        <v>1112</v>
      </c>
      <c r="E112" s="3">
        <v>0.24617792665958399</v>
      </c>
      <c r="F112" s="29">
        <v>13.6602478</v>
      </c>
      <c r="G112" s="3">
        <v>0.14337252080440521</v>
      </c>
      <c r="H112" s="5">
        <v>0.9385019838809967</v>
      </c>
      <c r="I112" s="5">
        <v>-2.209638245403767E-2</v>
      </c>
      <c r="J112" s="2">
        <v>21.745319370000001</v>
      </c>
      <c r="K112" s="35">
        <v>30.87</v>
      </c>
      <c r="L112" s="2">
        <v>4.9785876269999996</v>
      </c>
      <c r="M112">
        <v>1.2369935510000001</v>
      </c>
      <c r="N112" s="1">
        <v>13.6602478</v>
      </c>
    </row>
    <row r="113" spans="1:14" hidden="1">
      <c r="A113" s="1" t="s">
        <v>123</v>
      </c>
      <c r="B113" s="1">
        <v>809</v>
      </c>
      <c r="E113" s="3">
        <v>0.24552188813686371</v>
      </c>
      <c r="F113" s="30">
        <v>14.1913977</v>
      </c>
      <c r="G113" s="27">
        <v>0.12856701761484149</v>
      </c>
      <c r="H113" s="3">
        <v>1.029515743255615</v>
      </c>
      <c r="I113" s="3">
        <v>5.350777879357338E-2</v>
      </c>
      <c r="J113" s="2">
        <v>20.46755791</v>
      </c>
      <c r="K113" s="36">
        <v>32.79</v>
      </c>
      <c r="L113" s="2">
        <v>3.864112854</v>
      </c>
      <c r="M113">
        <v>2.2904059889999999</v>
      </c>
      <c r="N113" s="1">
        <v>14.1913977</v>
      </c>
    </row>
    <row r="114" spans="1:14" hidden="1">
      <c r="A114" s="1" t="s">
        <v>124</v>
      </c>
      <c r="B114" s="1">
        <v>1202</v>
      </c>
      <c r="E114" s="3">
        <v>0.24534561485052109</v>
      </c>
      <c r="F114" s="29">
        <v>12.506052</v>
      </c>
      <c r="G114" s="3">
        <v>0.14282349497079849</v>
      </c>
      <c r="H114" s="5">
        <v>0.96386772394180298</v>
      </c>
      <c r="I114" s="27">
        <v>-3.3641494810581212E-3</v>
      </c>
      <c r="J114" s="2">
        <v>21.482660289999998</v>
      </c>
      <c r="K114" s="36">
        <v>33.01</v>
      </c>
      <c r="L114" s="2">
        <v>4.9862887860000003</v>
      </c>
      <c r="M114">
        <v>1.1158038379999999</v>
      </c>
      <c r="N114" s="1">
        <v>12.506052</v>
      </c>
    </row>
    <row r="115" spans="1:14" hidden="1">
      <c r="A115" s="1" t="s">
        <v>125</v>
      </c>
      <c r="B115" s="1">
        <v>1619</v>
      </c>
      <c r="E115" s="3">
        <v>0.24493309855461121</v>
      </c>
      <c r="F115" s="31">
        <v>14.7580051</v>
      </c>
      <c r="G115" s="3">
        <v>0.14778521656990051</v>
      </c>
      <c r="H115" s="5">
        <v>0.93221986293792725</v>
      </c>
      <c r="I115" s="5">
        <v>-2.8605358675122261E-2</v>
      </c>
      <c r="J115" s="2">
        <v>21.639846800000001</v>
      </c>
      <c r="K115" s="36">
        <v>32.67</v>
      </c>
      <c r="L115" s="2">
        <v>4.2480463979999996</v>
      </c>
      <c r="M115">
        <v>1.3381309509999999</v>
      </c>
      <c r="N115" s="1">
        <v>14.7580051</v>
      </c>
    </row>
    <row r="116" spans="1:14" hidden="1">
      <c r="A116" s="1" t="s">
        <v>126</v>
      </c>
      <c r="B116" s="1">
        <v>1305</v>
      </c>
      <c r="E116" s="3">
        <v>0.24399501830339429</v>
      </c>
      <c r="F116" s="4">
        <v>15.011609999999999</v>
      </c>
      <c r="G116" s="3">
        <v>0.1544187739491463</v>
      </c>
      <c r="H116" s="27">
        <v>0.99004143476486206</v>
      </c>
      <c r="I116" s="27">
        <v>9.9369939416646957E-3</v>
      </c>
      <c r="J116" s="2">
        <v>20.925490379999999</v>
      </c>
      <c r="K116" s="36">
        <v>31.96</v>
      </c>
      <c r="L116" s="2">
        <v>5.0734229089999996</v>
      </c>
      <c r="M116">
        <v>1.151248217</v>
      </c>
      <c r="N116" s="1">
        <v>15.011609999999999</v>
      </c>
    </row>
    <row r="117" spans="1:14" hidden="1">
      <c r="A117" s="1" t="s">
        <v>127</v>
      </c>
      <c r="B117" s="1">
        <v>1211</v>
      </c>
      <c r="E117" s="3">
        <v>0.24113911390304571</v>
      </c>
      <c r="F117" s="31">
        <v>14.6116958</v>
      </c>
      <c r="G117" s="3">
        <v>0.14265695214271551</v>
      </c>
      <c r="H117" s="5">
        <v>0.92672181129455566</v>
      </c>
      <c r="I117" s="5">
        <v>-3.7206638604402542E-2</v>
      </c>
      <c r="J117" s="2">
        <v>21.435599329999999</v>
      </c>
      <c r="K117" s="36">
        <v>32.76</v>
      </c>
      <c r="L117" s="2">
        <v>4.5607924459999998</v>
      </c>
      <c r="M117">
        <v>1.336699367</v>
      </c>
      <c r="N117" s="1">
        <v>14.6116958</v>
      </c>
    </row>
    <row r="118" spans="1:14">
      <c r="A118" s="1" t="s">
        <v>129</v>
      </c>
      <c r="B118" s="1">
        <v>1318</v>
      </c>
      <c r="E118" s="3">
        <v>0.2410043403506279</v>
      </c>
      <c r="F118" s="4">
        <v>15.0580616</v>
      </c>
      <c r="G118" s="3">
        <v>0.1541060879826546</v>
      </c>
      <c r="H118" s="27">
        <v>0.97684654593467712</v>
      </c>
      <c r="I118" s="5">
        <v>-2.706173341721296E-2</v>
      </c>
      <c r="J118" s="2">
        <v>20.233530040000002</v>
      </c>
      <c r="K118" s="36">
        <v>31.66</v>
      </c>
      <c r="L118" s="2">
        <v>5.37582922</v>
      </c>
      <c r="M118">
        <v>1.2315380570000001</v>
      </c>
      <c r="N118" s="1">
        <v>15.0580616</v>
      </c>
    </row>
    <row r="119" spans="1:14">
      <c r="A119" s="1" t="s">
        <v>139</v>
      </c>
      <c r="B119" s="1">
        <v>712</v>
      </c>
      <c r="E119" s="3">
        <v>0.22529935836791989</v>
      </c>
      <c r="F119" s="4">
        <v>15.5966997</v>
      </c>
      <c r="G119" s="3">
        <v>0.1407307684421539</v>
      </c>
      <c r="H119" s="27">
        <v>0.9886716902256012</v>
      </c>
      <c r="I119" s="5">
        <v>-3.7532113492488861E-2</v>
      </c>
      <c r="J119" s="2">
        <v>21.43222046</v>
      </c>
      <c r="K119" s="36">
        <v>32.590000000000003</v>
      </c>
      <c r="L119" s="2">
        <v>4.7796278000000001</v>
      </c>
      <c r="M119">
        <v>1.1284050940000001</v>
      </c>
      <c r="N119" s="1">
        <v>15.5966997</v>
      </c>
    </row>
    <row r="120" spans="1:14" hidden="1">
      <c r="A120" s="1" t="s">
        <v>235</v>
      </c>
      <c r="B120" s="1">
        <v>1401</v>
      </c>
      <c r="E120" s="5">
        <v>0.14375509321689611</v>
      </c>
      <c r="F120" s="4">
        <v>14.992776900000001</v>
      </c>
      <c r="G120" s="5">
        <v>7.5519777834415436E-2</v>
      </c>
      <c r="H120" s="3">
        <v>1.0566238760948179</v>
      </c>
      <c r="I120" s="27">
        <v>2.7270467020571228E-2</v>
      </c>
      <c r="J120" s="2">
        <v>21.413574220000001</v>
      </c>
      <c r="K120" s="6">
        <v>33.69</v>
      </c>
      <c r="L120" s="2">
        <v>4.5336718559999998</v>
      </c>
      <c r="M120">
        <v>1.5878779890000001</v>
      </c>
      <c r="N120" s="1">
        <v>14.992776900000001</v>
      </c>
    </row>
    <row r="121" spans="1:14" hidden="1">
      <c r="A121" s="1" t="s">
        <v>131</v>
      </c>
      <c r="B121" s="1">
        <v>1407</v>
      </c>
      <c r="E121" s="3">
        <v>0.23667073994874949</v>
      </c>
      <c r="F121" s="31">
        <v>14.6772027</v>
      </c>
      <c r="G121" s="3">
        <v>0.1351828649640083</v>
      </c>
      <c r="H121" s="28">
        <v>1.0991436243057251</v>
      </c>
      <c r="I121" s="28">
        <v>0.14657378941774371</v>
      </c>
      <c r="J121" s="2">
        <v>20.055229189999999</v>
      </c>
      <c r="K121" s="34">
        <v>27.17</v>
      </c>
      <c r="L121" s="2">
        <v>4.1097569470000002</v>
      </c>
      <c r="M121">
        <v>1.6843897699999999</v>
      </c>
      <c r="N121" s="1">
        <v>14.6772027</v>
      </c>
    </row>
    <row r="122" spans="1:14" hidden="1">
      <c r="A122" s="1" t="s">
        <v>132</v>
      </c>
      <c r="B122" s="1">
        <v>1309</v>
      </c>
      <c r="E122" s="3">
        <v>0.23518842458724981</v>
      </c>
      <c r="F122" s="29">
        <v>11.914836899999999</v>
      </c>
      <c r="G122" s="3">
        <v>0.14048051089048391</v>
      </c>
      <c r="H122" s="5">
        <v>0.95943406224250793</v>
      </c>
      <c r="I122" s="5">
        <v>-1.7585789784789089E-2</v>
      </c>
      <c r="J122" s="2">
        <v>20.631750109999999</v>
      </c>
      <c r="K122" s="6">
        <v>33.74</v>
      </c>
      <c r="L122" s="2">
        <v>5.0456228259999998</v>
      </c>
      <c r="M122">
        <v>1.2472473980000001</v>
      </c>
      <c r="N122" s="1">
        <v>11.914836899999999</v>
      </c>
    </row>
    <row r="123" spans="1:14" hidden="1">
      <c r="A123" s="1" t="s">
        <v>133</v>
      </c>
      <c r="B123" s="1">
        <v>1307</v>
      </c>
      <c r="E123" s="3">
        <v>0.23415736854076391</v>
      </c>
      <c r="F123" s="4">
        <v>15.136343999999999</v>
      </c>
      <c r="G123" s="3">
        <v>0.14317129552364349</v>
      </c>
      <c r="H123" s="3">
        <v>1.010437965393066</v>
      </c>
      <c r="I123" s="27">
        <v>-1.213079411536455E-2</v>
      </c>
      <c r="J123" s="2">
        <v>20.538147930000001</v>
      </c>
      <c r="K123" s="35">
        <v>31.01</v>
      </c>
      <c r="L123" s="2">
        <v>5.3221383089999996</v>
      </c>
      <c r="M123">
        <v>1.1490105390000001</v>
      </c>
      <c r="N123" s="1">
        <v>15.136343999999999</v>
      </c>
    </row>
    <row r="124" spans="1:14" hidden="1">
      <c r="A124" s="1" t="s">
        <v>134</v>
      </c>
      <c r="B124" s="1">
        <v>1105</v>
      </c>
      <c r="E124" s="3">
        <v>0.23413319885730741</v>
      </c>
      <c r="F124" s="29">
        <v>13.447006699999999</v>
      </c>
      <c r="G124" s="3">
        <v>0.13316826522350311</v>
      </c>
      <c r="H124" s="27">
        <v>1.002305865287781</v>
      </c>
      <c r="I124" s="27">
        <v>2.8918398544192311E-2</v>
      </c>
      <c r="J124" s="2">
        <v>21.991029739999998</v>
      </c>
      <c r="K124" s="35">
        <v>30.13</v>
      </c>
      <c r="L124" s="2">
        <v>5.5134086609999997</v>
      </c>
      <c r="M124">
        <v>1.5333791969999999</v>
      </c>
      <c r="N124" s="1">
        <v>13.447006699999999</v>
      </c>
    </row>
    <row r="125" spans="1:14" hidden="1">
      <c r="A125" s="1" t="s">
        <v>135</v>
      </c>
      <c r="B125" s="1">
        <v>814</v>
      </c>
      <c r="E125" s="3">
        <v>0.23350077867507929</v>
      </c>
      <c r="F125" s="29">
        <v>13.050807499999999</v>
      </c>
      <c r="G125" s="27">
        <v>0.1227153390645981</v>
      </c>
      <c r="H125" s="28">
        <v>1.153120636940002</v>
      </c>
      <c r="I125" s="28">
        <v>0.12671760469675061</v>
      </c>
      <c r="J125" s="2">
        <v>18.966707230000001</v>
      </c>
      <c r="K125" s="35">
        <v>29.43</v>
      </c>
      <c r="L125" s="2">
        <v>4.4406843189999998</v>
      </c>
      <c r="M125">
        <v>2.611674786</v>
      </c>
      <c r="N125" s="1">
        <v>13.050807499999999</v>
      </c>
    </row>
    <row r="126" spans="1:14" hidden="1">
      <c r="A126" s="1" t="s">
        <v>136</v>
      </c>
      <c r="B126" s="1">
        <v>1017</v>
      </c>
      <c r="E126" s="3">
        <v>0.22880794107913971</v>
      </c>
      <c r="F126" s="29">
        <v>13.190568000000001</v>
      </c>
      <c r="G126" s="27">
        <v>0.12581808120012281</v>
      </c>
      <c r="H126" s="5">
        <v>0.96354642510414124</v>
      </c>
      <c r="I126" s="5">
        <v>-3.5093808546662331E-2</v>
      </c>
      <c r="J126" s="2">
        <v>21.093311310000001</v>
      </c>
      <c r="K126" s="36">
        <v>32.79</v>
      </c>
      <c r="L126" s="2">
        <v>3.4849739070000001</v>
      </c>
      <c r="M126">
        <v>2.139463186</v>
      </c>
      <c r="N126" s="1">
        <v>13.190568000000001</v>
      </c>
    </row>
    <row r="127" spans="1:14" hidden="1">
      <c r="A127" s="1" t="s">
        <v>137</v>
      </c>
      <c r="B127" s="1">
        <v>1205</v>
      </c>
      <c r="E127" s="3">
        <v>0.2270456999540329</v>
      </c>
      <c r="F127" s="30">
        <v>14.124732</v>
      </c>
      <c r="G127" s="3">
        <v>0.12983061373233801</v>
      </c>
      <c r="H127" s="5">
        <v>0.93612948060035706</v>
      </c>
      <c r="I127" s="5">
        <v>-4.1132017970085137E-2</v>
      </c>
      <c r="J127" s="2">
        <v>21.46376038</v>
      </c>
      <c r="K127" s="36">
        <v>32.619999999999997</v>
      </c>
      <c r="L127" s="2">
        <v>4.9252800939999997</v>
      </c>
      <c r="M127">
        <v>1.217340946</v>
      </c>
      <c r="N127" s="1">
        <v>14.124732</v>
      </c>
    </row>
    <row r="128" spans="1:14" hidden="1">
      <c r="A128" s="1" t="s">
        <v>138</v>
      </c>
      <c r="B128" s="1">
        <v>1418</v>
      </c>
      <c r="E128" s="3">
        <v>0.2262849360704422</v>
      </c>
      <c r="F128" s="29">
        <v>13.319304499999999</v>
      </c>
      <c r="G128" s="3">
        <v>0.14276488125324249</v>
      </c>
      <c r="H128" s="3">
        <v>1.024324774742126</v>
      </c>
      <c r="I128" s="3">
        <v>5.4292969405651093E-2</v>
      </c>
      <c r="J128" s="2">
        <v>20.95766544</v>
      </c>
      <c r="K128" s="35">
        <v>29.41</v>
      </c>
      <c r="L128" s="2">
        <v>3.1035916810000002</v>
      </c>
      <c r="M128">
        <v>1.3213455679999999</v>
      </c>
      <c r="N128" s="1">
        <v>13.319304499999999</v>
      </c>
    </row>
    <row r="129" spans="1:14">
      <c r="A129" s="1" t="s">
        <v>232</v>
      </c>
      <c r="B129" s="1">
        <v>714</v>
      </c>
      <c r="E129" s="5">
        <v>0.146434411406517</v>
      </c>
      <c r="F129" s="4">
        <v>15.5568905</v>
      </c>
      <c r="G129" s="5">
        <v>8.6042717099189758E-2</v>
      </c>
      <c r="H129" s="5">
        <v>0.97037044167518616</v>
      </c>
      <c r="I129" s="5">
        <v>-6.9285303354263306E-2</v>
      </c>
      <c r="J129" s="2">
        <v>21.54805374</v>
      </c>
      <c r="K129" s="36">
        <v>32.75</v>
      </c>
      <c r="L129" s="2">
        <v>4.876441002</v>
      </c>
      <c r="M129">
        <v>0.99623310600000003</v>
      </c>
      <c r="N129" s="1">
        <v>15.5568905</v>
      </c>
    </row>
    <row r="130" spans="1:14" hidden="1">
      <c r="A130" s="1" t="s">
        <v>244</v>
      </c>
      <c r="B130" s="1">
        <v>1015</v>
      </c>
      <c r="E130" s="5">
        <v>0.14088946580886841</v>
      </c>
      <c r="F130" s="4">
        <v>14.959349599999999</v>
      </c>
      <c r="G130" s="27">
        <v>0.1046087145805359</v>
      </c>
      <c r="H130" s="5">
        <v>0.96851831674575806</v>
      </c>
      <c r="I130" s="27">
        <v>-1.133627165108919E-2</v>
      </c>
      <c r="J130" s="2">
        <v>21.255488400000001</v>
      </c>
      <c r="K130" s="36">
        <v>32.130000000000003</v>
      </c>
      <c r="L130" s="2">
        <v>4.5350351330000001</v>
      </c>
      <c r="M130">
        <v>2.0715554950000001</v>
      </c>
      <c r="N130" s="1">
        <v>14.959349599999999</v>
      </c>
    </row>
    <row r="131" spans="1:14" hidden="1">
      <c r="A131" s="1" t="s">
        <v>141</v>
      </c>
      <c r="B131" s="1">
        <v>1001</v>
      </c>
      <c r="E131" s="3">
        <v>0.22385990619659421</v>
      </c>
      <c r="F131" s="31">
        <v>14.7206674</v>
      </c>
      <c r="G131" s="27">
        <v>0.12451814115047451</v>
      </c>
      <c r="H131" s="5">
        <v>0.96714848279953003</v>
      </c>
      <c r="I131" s="5">
        <v>-2.6499545201659199E-2</v>
      </c>
      <c r="J131" s="2">
        <v>21.379125599999998</v>
      </c>
      <c r="K131" s="36">
        <v>32.4</v>
      </c>
      <c r="L131" s="2">
        <v>4.7533688549999997</v>
      </c>
      <c r="M131">
        <v>1.9165244100000001</v>
      </c>
      <c r="N131" s="1">
        <v>14.7206674</v>
      </c>
    </row>
    <row r="132" spans="1:14" hidden="1">
      <c r="A132" s="1" t="s">
        <v>142</v>
      </c>
      <c r="B132" s="1">
        <v>1511</v>
      </c>
      <c r="E132" s="3">
        <v>0.2229591906070709</v>
      </c>
      <c r="F132" s="4">
        <v>15.2633686</v>
      </c>
      <c r="G132" s="27">
        <v>0.12681065499782559</v>
      </c>
      <c r="H132" s="27">
        <v>0.99527615308761597</v>
      </c>
      <c r="I132" s="27">
        <v>-5.3739545401185751E-3</v>
      </c>
      <c r="J132" s="2">
        <v>21.76951218</v>
      </c>
      <c r="K132" s="36">
        <v>32.03</v>
      </c>
      <c r="L132" s="2">
        <v>3.8754875659999999</v>
      </c>
      <c r="M132">
        <v>0.71451711699999998</v>
      </c>
      <c r="N132" s="1">
        <v>15.2633686</v>
      </c>
    </row>
    <row r="133" spans="1:14" hidden="1">
      <c r="A133" s="1" t="s">
        <v>143</v>
      </c>
      <c r="B133" s="1">
        <v>310</v>
      </c>
      <c r="E133" s="3">
        <v>0.22295354306697851</v>
      </c>
      <c r="F133" s="30">
        <v>14.100189200000001</v>
      </c>
      <c r="G133" s="5">
        <v>6.9692745804786682E-2</v>
      </c>
      <c r="H133" s="28">
        <v>1.291113018989563</v>
      </c>
      <c r="I133" s="28">
        <v>0.20923672616481781</v>
      </c>
      <c r="J133" s="2">
        <v>20.16352272</v>
      </c>
      <c r="K133" s="34">
        <v>24.31</v>
      </c>
      <c r="L133" s="2">
        <v>4.4350786209999997</v>
      </c>
      <c r="M133">
        <v>2.3876974579999999</v>
      </c>
      <c r="N133" s="1">
        <v>14.100189200000001</v>
      </c>
    </row>
    <row r="134" spans="1:14">
      <c r="A134" s="1" t="s">
        <v>116</v>
      </c>
      <c r="B134" s="1">
        <v>709</v>
      </c>
      <c r="E134" s="3">
        <v>0.25377142429351812</v>
      </c>
      <c r="F134" s="4">
        <v>15.9634027</v>
      </c>
      <c r="G134" s="3">
        <v>0.1620943620800972</v>
      </c>
      <c r="H134" s="5">
        <v>0.96353042125701904</v>
      </c>
      <c r="I134" s="5">
        <v>-1.8512622453272339E-2</v>
      </c>
      <c r="J134" s="2">
        <v>21.873483660000002</v>
      </c>
      <c r="K134" s="35">
        <v>31.05</v>
      </c>
      <c r="L134" s="2">
        <v>4.9622137549999996</v>
      </c>
      <c r="M134">
        <v>1.1646780969999999</v>
      </c>
      <c r="N134" s="1">
        <v>15.9634027</v>
      </c>
    </row>
    <row r="135" spans="1:14" hidden="1">
      <c r="A135" s="1" t="s">
        <v>145</v>
      </c>
      <c r="B135" s="1">
        <v>1310</v>
      </c>
      <c r="E135" s="3">
        <v>0.22214338183403021</v>
      </c>
      <c r="F135" s="31">
        <v>14.6672745</v>
      </c>
      <c r="G135" s="3">
        <v>0.15490688383579251</v>
      </c>
      <c r="H135" s="27">
        <v>0.97553223371505737</v>
      </c>
      <c r="I135" s="27">
        <v>1.9358597695827481E-2</v>
      </c>
      <c r="J135" s="2">
        <v>20.50083351</v>
      </c>
      <c r="K135" s="6">
        <v>33.07</v>
      </c>
      <c r="L135" s="2">
        <v>4.9477238659999996</v>
      </c>
      <c r="M135">
        <v>1.270498157</v>
      </c>
      <c r="N135" s="1">
        <v>14.6672745</v>
      </c>
    </row>
    <row r="136" spans="1:14" hidden="1">
      <c r="A136" s="1" t="s">
        <v>146</v>
      </c>
      <c r="B136" s="1">
        <v>1113</v>
      </c>
      <c r="E136" s="3">
        <v>0.22184042632579801</v>
      </c>
      <c r="F136" s="29">
        <v>13.3517981</v>
      </c>
      <c r="G136" s="3">
        <v>0.13264113664627081</v>
      </c>
      <c r="H136" s="5">
        <v>0.93690246343612671</v>
      </c>
      <c r="I136" s="5">
        <v>-2.9523888602852821E-2</v>
      </c>
      <c r="J136" s="2">
        <v>21.70076942</v>
      </c>
      <c r="K136" s="36">
        <v>32.79</v>
      </c>
      <c r="L136" s="2">
        <v>5.0174069399999999</v>
      </c>
      <c r="M136">
        <v>1.146760821</v>
      </c>
      <c r="N136" s="1">
        <v>13.3517981</v>
      </c>
    </row>
    <row r="137" spans="1:14" hidden="1">
      <c r="A137" s="1" t="s">
        <v>147</v>
      </c>
      <c r="B137" s="1">
        <v>802</v>
      </c>
      <c r="E137" s="3">
        <v>0.22078216820955279</v>
      </c>
      <c r="F137" s="30">
        <v>14.276185999999999</v>
      </c>
      <c r="G137" s="27">
        <v>0.12452173233032229</v>
      </c>
      <c r="H137" s="27">
        <v>1.0090958476066589</v>
      </c>
      <c r="I137" s="27">
        <v>2.6083811186254021E-2</v>
      </c>
      <c r="J137" s="2">
        <v>20.938310619999999</v>
      </c>
      <c r="K137" s="35">
        <v>30.25</v>
      </c>
      <c r="L137" s="2">
        <v>4.1920537949999996</v>
      </c>
      <c r="M137">
        <v>2.0981693269999999</v>
      </c>
      <c r="N137" s="1">
        <v>14.276185999999999</v>
      </c>
    </row>
    <row r="138" spans="1:14" hidden="1">
      <c r="A138" s="1" t="s">
        <v>148</v>
      </c>
      <c r="B138" s="1">
        <v>1108</v>
      </c>
      <c r="E138" s="3">
        <v>0.2186136990785599</v>
      </c>
      <c r="F138" s="30">
        <v>14.021723700000001</v>
      </c>
      <c r="G138" s="27">
        <v>0.12664154171943659</v>
      </c>
      <c r="H138" s="5">
        <v>0.96257784962654114</v>
      </c>
      <c r="I138" s="27">
        <v>-1.1122321244329211E-2</v>
      </c>
      <c r="J138" s="2">
        <v>21.805650709999998</v>
      </c>
      <c r="K138" s="36">
        <v>31.5</v>
      </c>
      <c r="L138" s="2">
        <v>4.7309005260000001</v>
      </c>
      <c r="M138">
        <v>1.3666925430000001</v>
      </c>
      <c r="N138" s="1">
        <v>14.021723700000001</v>
      </c>
    </row>
    <row r="139" spans="1:14" hidden="1">
      <c r="A139" s="1" t="s">
        <v>149</v>
      </c>
      <c r="B139" s="1">
        <v>1109</v>
      </c>
      <c r="E139" s="3">
        <v>0.21854500472545621</v>
      </c>
      <c r="F139" s="29">
        <v>12.847827000000001</v>
      </c>
      <c r="G139" s="3">
        <v>0.12969440966844559</v>
      </c>
      <c r="H139" s="5">
        <v>0.94019421935081482</v>
      </c>
      <c r="I139" s="5">
        <v>-3.4246759489178658E-2</v>
      </c>
      <c r="J139" s="2">
        <v>21.601311679999998</v>
      </c>
      <c r="K139" s="36">
        <v>33</v>
      </c>
      <c r="L139" s="2">
        <v>4.4662199019999997</v>
      </c>
      <c r="M139">
        <v>1.3607765439999999</v>
      </c>
      <c r="N139" s="1">
        <v>12.847827000000001</v>
      </c>
    </row>
    <row r="140" spans="1:14" hidden="1">
      <c r="A140" s="1" t="s">
        <v>150</v>
      </c>
      <c r="B140" s="1">
        <v>1601</v>
      </c>
      <c r="E140" s="27">
        <v>0.2184577360749245</v>
      </c>
      <c r="F140" s="30">
        <v>13.8667307</v>
      </c>
      <c r="G140" s="3">
        <v>0.12977973371744159</v>
      </c>
      <c r="H140" s="5">
        <v>0.96919804811477661</v>
      </c>
      <c r="I140" s="5">
        <v>-3.5453571006655693E-2</v>
      </c>
      <c r="J140" s="2">
        <v>21.951585770000001</v>
      </c>
      <c r="K140" s="6">
        <v>33.58</v>
      </c>
      <c r="L140" s="2">
        <v>4.9894275669999999</v>
      </c>
      <c r="M140">
        <v>1.480541348</v>
      </c>
      <c r="N140" s="1">
        <v>13.8667307</v>
      </c>
    </row>
    <row r="141" spans="1:14" hidden="1">
      <c r="A141" s="1" t="s">
        <v>151</v>
      </c>
      <c r="B141" s="1">
        <v>1620</v>
      </c>
      <c r="E141" s="27">
        <v>0.218200258910656</v>
      </c>
      <c r="F141" s="29">
        <v>13.0652084</v>
      </c>
      <c r="G141" s="3">
        <v>0.13161781430244451</v>
      </c>
      <c r="H141" s="5">
        <v>0.93495702743530273</v>
      </c>
      <c r="I141" s="5">
        <v>-3.9154112339019782E-2</v>
      </c>
      <c r="J141" s="2">
        <v>21.66736126</v>
      </c>
      <c r="K141" s="6">
        <v>33.49</v>
      </c>
      <c r="L141" s="2">
        <v>4.4209034440000003</v>
      </c>
      <c r="M141">
        <v>1.367351413</v>
      </c>
      <c r="N141" s="1">
        <v>13.0652084</v>
      </c>
    </row>
    <row r="142" spans="1:14">
      <c r="A142" s="1" t="s">
        <v>231</v>
      </c>
      <c r="B142" s="1">
        <v>511</v>
      </c>
      <c r="E142" s="5">
        <v>0.14727133512496951</v>
      </c>
      <c r="F142" s="4">
        <v>15.293915699999999</v>
      </c>
      <c r="G142" s="5">
        <v>9.0956389904022217E-2</v>
      </c>
      <c r="H142" s="5">
        <v>0.95601427555084229</v>
      </c>
      <c r="I142" s="5">
        <v>-7.0061467587947845E-2</v>
      </c>
      <c r="J142" s="2">
        <v>21.912466049999999</v>
      </c>
      <c r="K142" s="6">
        <v>33.69</v>
      </c>
      <c r="L142" s="2">
        <v>4.8429064750000004</v>
      </c>
      <c r="M142">
        <v>1.3525443079999999</v>
      </c>
      <c r="N142" s="1">
        <v>15.293915699999999</v>
      </c>
    </row>
    <row r="143" spans="1:14" hidden="1">
      <c r="A143" s="1" t="s">
        <v>154</v>
      </c>
      <c r="B143" s="1">
        <v>9005</v>
      </c>
      <c r="E143" s="27">
        <v>0.21729651093482971</v>
      </c>
      <c r="F143" s="29">
        <v>12.469564399999999</v>
      </c>
      <c r="G143" s="5">
        <v>9.4350554049015045E-2</v>
      </c>
      <c r="H143" s="28">
        <v>1.163093090057373</v>
      </c>
      <c r="I143" s="28">
        <v>0.12885397672653201</v>
      </c>
      <c r="J143" s="2">
        <v>17.8497591</v>
      </c>
      <c r="K143" s="34">
        <v>26.26</v>
      </c>
      <c r="L143" s="2">
        <v>4.7179646489999998</v>
      </c>
      <c r="M143">
        <v>2.8579324480000001</v>
      </c>
      <c r="N143" s="1">
        <v>12.469564399999999</v>
      </c>
    </row>
    <row r="144" spans="1:14" hidden="1">
      <c r="A144" s="1" t="s">
        <v>153</v>
      </c>
      <c r="B144" s="1">
        <v>901</v>
      </c>
      <c r="E144" s="27">
        <v>0.21729651093482971</v>
      </c>
      <c r="F144" s="29">
        <v>13.681150000000001</v>
      </c>
      <c r="G144" s="5">
        <v>9.4350554049015045E-2</v>
      </c>
      <c r="H144" s="28">
        <v>1.163093090057373</v>
      </c>
      <c r="I144" s="28">
        <v>0.12885397672653201</v>
      </c>
      <c r="J144" s="2">
        <v>17.939096450000001</v>
      </c>
      <c r="K144" s="6">
        <v>33.07</v>
      </c>
      <c r="L144" s="2">
        <v>4.7211613659999996</v>
      </c>
      <c r="M144">
        <v>2.7927052969999999</v>
      </c>
      <c r="N144" s="1">
        <v>13.681150000000001</v>
      </c>
    </row>
    <row r="145" spans="1:14" hidden="1">
      <c r="A145" s="1" t="s">
        <v>155</v>
      </c>
      <c r="B145" s="1">
        <v>1306</v>
      </c>
      <c r="E145" s="27">
        <v>0.21729544550180441</v>
      </c>
      <c r="F145" s="31">
        <v>14.611847900000001</v>
      </c>
      <c r="G145" s="27">
        <v>0.1289671212434769</v>
      </c>
      <c r="H145" s="5">
        <v>0.95709806680679321</v>
      </c>
      <c r="I145" s="5">
        <v>-4.7141831368207932E-2</v>
      </c>
      <c r="J145" s="2">
        <v>20.87080383</v>
      </c>
      <c r="K145" s="6">
        <v>33.479999999999997</v>
      </c>
      <c r="L145" s="2">
        <v>5.0564634799999997</v>
      </c>
      <c r="M145">
        <v>1.1886579989999999</v>
      </c>
      <c r="N145" s="1">
        <v>14.611847900000001</v>
      </c>
    </row>
    <row r="146" spans="1:14" hidden="1">
      <c r="A146" s="1" t="s">
        <v>156</v>
      </c>
      <c r="B146" s="1">
        <v>803</v>
      </c>
      <c r="E146" s="27">
        <v>0.21644832193851471</v>
      </c>
      <c r="F146" s="29">
        <v>13.349258900000001</v>
      </c>
      <c r="G146" s="27">
        <v>0.1256108433008194</v>
      </c>
      <c r="H146" s="5">
        <v>0.96730995178222656</v>
      </c>
      <c r="I146" s="5">
        <v>-1.6647020354866982E-2</v>
      </c>
      <c r="J146" s="2">
        <v>20.943799970000001</v>
      </c>
      <c r="K146" s="36">
        <v>32.869999999999997</v>
      </c>
      <c r="L146" s="2">
        <v>3.5032784939999999</v>
      </c>
      <c r="M146">
        <v>2.163491488</v>
      </c>
      <c r="N146" s="1">
        <v>13.349258900000001</v>
      </c>
    </row>
    <row r="147" spans="1:14" hidden="1">
      <c r="A147" s="1" t="s">
        <v>157</v>
      </c>
      <c r="B147" s="1">
        <v>112</v>
      </c>
      <c r="E147" s="27">
        <v>0.21603977680206299</v>
      </c>
      <c r="F147" s="31">
        <v>14.5542488</v>
      </c>
      <c r="G147" s="3">
        <v>0.145275354385376</v>
      </c>
      <c r="H147" s="27">
        <v>1.0027719736099241</v>
      </c>
      <c r="I147" s="27">
        <v>1.7731858417391781E-2</v>
      </c>
      <c r="J147" s="2">
        <v>21.146198269999999</v>
      </c>
      <c r="K147" s="35">
        <v>29.31</v>
      </c>
      <c r="L147" s="2">
        <v>4.5653905869999996</v>
      </c>
      <c r="M147">
        <v>2.0678460599999999</v>
      </c>
      <c r="N147" s="1">
        <v>14.5542488</v>
      </c>
    </row>
    <row r="148" spans="1:14" hidden="1">
      <c r="A148" s="1" t="s">
        <v>158</v>
      </c>
      <c r="B148" s="1">
        <v>808</v>
      </c>
      <c r="E148" s="27">
        <v>0.2156857028603554</v>
      </c>
      <c r="F148" s="30">
        <v>14.4225326</v>
      </c>
      <c r="G148" s="27">
        <v>0.1272975355386734</v>
      </c>
      <c r="H148" s="5">
        <v>0.96298748254776001</v>
      </c>
      <c r="I148" s="5">
        <v>-4.902191273868084E-2</v>
      </c>
      <c r="J148" s="2">
        <v>20.45273972</v>
      </c>
      <c r="K148" s="6">
        <v>34.36</v>
      </c>
      <c r="L148" s="2">
        <v>3.3901431560000002</v>
      </c>
      <c r="M148">
        <v>2.3199013470000001</v>
      </c>
      <c r="N148" s="1">
        <v>14.4225326</v>
      </c>
    </row>
    <row r="149" spans="1:14" hidden="1">
      <c r="A149" s="1" t="s">
        <v>159</v>
      </c>
      <c r="B149" s="1">
        <v>508</v>
      </c>
      <c r="E149" s="27">
        <v>0.21566420793533331</v>
      </c>
      <c r="F149" s="31">
        <v>14.688231500000001</v>
      </c>
      <c r="G149" s="5">
        <v>9.0202298015356064E-2</v>
      </c>
      <c r="H149" s="28">
        <v>1.1375231742858889</v>
      </c>
      <c r="I149" s="28">
        <v>0.1679903641343117</v>
      </c>
      <c r="J149" s="2">
        <v>21.963512420000001</v>
      </c>
      <c r="K149" s="35">
        <v>29.73</v>
      </c>
      <c r="L149" s="2">
        <v>4.7838528159999996</v>
      </c>
      <c r="M149">
        <v>1.5393501519999999</v>
      </c>
      <c r="N149" s="1">
        <v>14.688231500000001</v>
      </c>
    </row>
    <row r="150" spans="1:14" hidden="1">
      <c r="A150" s="1" t="s">
        <v>273</v>
      </c>
      <c r="B150" s="1">
        <v>1011</v>
      </c>
      <c r="E150" s="5">
        <v>0.1047051213681698</v>
      </c>
      <c r="F150" s="4">
        <v>15.145691899999999</v>
      </c>
      <c r="G150" s="5">
        <v>5.5679155513644218E-2</v>
      </c>
      <c r="H150" s="3">
        <v>1.028103888034821</v>
      </c>
      <c r="I150" s="3">
        <v>4.190814308822155E-2</v>
      </c>
      <c r="J150" s="2">
        <v>21.746601099999999</v>
      </c>
      <c r="K150" s="6">
        <v>37.5</v>
      </c>
      <c r="L150" s="2">
        <v>6.2472710610000002</v>
      </c>
      <c r="M150">
        <v>1.7859802250000001</v>
      </c>
      <c r="N150" s="1">
        <v>15.145691899999999</v>
      </c>
    </row>
    <row r="151" spans="1:14" hidden="1">
      <c r="A151" s="1" t="s">
        <v>161</v>
      </c>
      <c r="B151" s="1">
        <v>313</v>
      </c>
      <c r="E151" s="27">
        <v>0.21480768918991089</v>
      </c>
      <c r="F151" s="30">
        <v>14.3931451</v>
      </c>
      <c r="G151" s="3">
        <v>0.14351232349872589</v>
      </c>
      <c r="H151" s="27">
        <v>1.0005161762237551</v>
      </c>
      <c r="I151" s="3">
        <v>3.8509180769324303E-2</v>
      </c>
      <c r="J151" s="2">
        <v>20.939771650000001</v>
      </c>
      <c r="K151" s="34">
        <v>26.16</v>
      </c>
      <c r="L151" s="2">
        <v>4.6316723819999996</v>
      </c>
      <c r="M151">
        <v>2.126033783</v>
      </c>
      <c r="N151" s="1">
        <v>14.3931451</v>
      </c>
    </row>
    <row r="152" spans="1:14" hidden="1">
      <c r="A152" s="1" t="s">
        <v>162</v>
      </c>
      <c r="B152" s="1">
        <v>913</v>
      </c>
      <c r="E152" s="27">
        <v>0.21441719681024549</v>
      </c>
      <c r="F152" s="4">
        <v>15.2510695</v>
      </c>
      <c r="G152" s="3">
        <v>0.13194263726472849</v>
      </c>
      <c r="H152" s="27">
        <v>0.99139934778213501</v>
      </c>
      <c r="I152" s="27">
        <v>3.8270752411335711E-3</v>
      </c>
      <c r="J152" s="2">
        <v>20.65475082</v>
      </c>
      <c r="K152" s="36">
        <v>32.270000000000003</v>
      </c>
      <c r="L152" s="2">
        <v>4.4951426980000004</v>
      </c>
      <c r="M152">
        <v>2.0016293530000002</v>
      </c>
      <c r="N152" s="1">
        <v>15.2510695</v>
      </c>
    </row>
    <row r="153" spans="1:14" hidden="1">
      <c r="A153" s="1" t="s">
        <v>163</v>
      </c>
      <c r="B153" s="1">
        <v>806</v>
      </c>
      <c r="E153" s="27">
        <v>0.2110762819647789</v>
      </c>
      <c r="F153" s="29">
        <v>13.8238678</v>
      </c>
      <c r="G153" s="3">
        <v>0.13716321438550949</v>
      </c>
      <c r="H153" s="3">
        <v>1.029364705085754</v>
      </c>
      <c r="I153" s="3">
        <v>7.141471654176712E-2</v>
      </c>
      <c r="J153" s="2">
        <v>19.710460659999999</v>
      </c>
      <c r="K153" s="34">
        <v>24.22</v>
      </c>
      <c r="L153" s="2">
        <v>4.2150950429999998</v>
      </c>
      <c r="M153">
        <v>2.574954033</v>
      </c>
      <c r="N153" s="1">
        <v>13.8238678</v>
      </c>
    </row>
    <row r="154" spans="1:14" hidden="1">
      <c r="A154" s="1" t="s">
        <v>164</v>
      </c>
      <c r="B154" s="1">
        <v>801</v>
      </c>
      <c r="E154" s="27">
        <v>0.20921095460653311</v>
      </c>
      <c r="F154" s="29">
        <v>13.420861199999999</v>
      </c>
      <c r="G154" s="27">
        <v>0.113392312079668</v>
      </c>
      <c r="H154" s="3">
        <v>1.0700652599334719</v>
      </c>
      <c r="I154" s="3">
        <v>4.897649958729744E-2</v>
      </c>
      <c r="J154" s="2">
        <v>20.536614419999999</v>
      </c>
      <c r="K154" s="35">
        <v>31.23</v>
      </c>
      <c r="L154" s="2">
        <v>3.8810482030000002</v>
      </c>
      <c r="M154">
        <v>2.279025555</v>
      </c>
      <c r="N154" s="1">
        <v>13.420861199999999</v>
      </c>
    </row>
    <row r="155" spans="1:14" hidden="1">
      <c r="A155" s="1" t="s">
        <v>165</v>
      </c>
      <c r="B155" s="1">
        <v>1107</v>
      </c>
      <c r="E155" s="27">
        <v>0.20903013646602631</v>
      </c>
      <c r="F155" s="29">
        <v>13.6692514</v>
      </c>
      <c r="G155" s="27">
        <v>0.1232689470052719</v>
      </c>
      <c r="H155" s="5">
        <v>0.96513548493385315</v>
      </c>
      <c r="I155" s="5">
        <v>-2.0077943801879879E-2</v>
      </c>
      <c r="J155" s="2">
        <v>21.92505646</v>
      </c>
      <c r="K155" s="6">
        <v>33.44</v>
      </c>
      <c r="L155" s="2">
        <v>4.9757215979999998</v>
      </c>
      <c r="M155">
        <v>1.380464315</v>
      </c>
      <c r="N155" s="1">
        <v>13.6692514</v>
      </c>
    </row>
    <row r="156" spans="1:14">
      <c r="A156" s="1" t="s">
        <v>198</v>
      </c>
      <c r="B156" s="1">
        <v>1509</v>
      </c>
      <c r="E156" s="27">
        <v>0.18071919679641721</v>
      </c>
      <c r="F156" s="4">
        <v>15.634030299999999</v>
      </c>
      <c r="G156" s="27">
        <v>0.1022165194153786</v>
      </c>
      <c r="H156" s="27">
        <v>0.99621814489364624</v>
      </c>
      <c r="I156" s="5">
        <v>-4.2593527585268021E-2</v>
      </c>
      <c r="J156" s="2">
        <v>21.700712200000002</v>
      </c>
      <c r="K156" s="36">
        <v>33</v>
      </c>
      <c r="L156" s="2">
        <v>2.5776121619999999</v>
      </c>
      <c r="M156">
        <v>0.97887587499999995</v>
      </c>
      <c r="N156" s="1">
        <v>15.634030299999999</v>
      </c>
    </row>
    <row r="157" spans="1:14" hidden="1">
      <c r="A157" s="1" t="s">
        <v>167</v>
      </c>
      <c r="B157" s="1">
        <v>905</v>
      </c>
      <c r="E157" s="27">
        <v>0.20545531809329989</v>
      </c>
      <c r="F157" s="29">
        <v>13.0605273</v>
      </c>
      <c r="G157" s="27">
        <v>0.1261969059705734</v>
      </c>
      <c r="H157" s="3">
        <v>1.032505869865417</v>
      </c>
      <c r="I157" s="3">
        <v>8.0914460122585297E-2</v>
      </c>
      <c r="J157" s="2">
        <v>19.86110592</v>
      </c>
      <c r="K157" s="6">
        <v>35.08</v>
      </c>
      <c r="L157" s="2">
        <v>4.294174194</v>
      </c>
      <c r="M157">
        <v>2.3810198310000001</v>
      </c>
      <c r="N157" s="1">
        <v>13.0605273</v>
      </c>
    </row>
    <row r="158" spans="1:14" hidden="1">
      <c r="A158" s="1" t="s">
        <v>168</v>
      </c>
      <c r="B158" s="1">
        <v>1403</v>
      </c>
      <c r="E158" s="27">
        <v>0.20542895048856741</v>
      </c>
      <c r="F158" s="31">
        <v>14.7367253</v>
      </c>
      <c r="G158" s="27">
        <v>0.1248926818370819</v>
      </c>
      <c r="H158" s="3">
        <v>1.064577102661133</v>
      </c>
      <c r="I158" s="3">
        <v>7.8189834952354431E-2</v>
      </c>
      <c r="J158" s="2">
        <v>21.326491359999999</v>
      </c>
      <c r="K158" s="35">
        <v>30.69</v>
      </c>
      <c r="L158" s="2">
        <v>3.544034243</v>
      </c>
      <c r="M158">
        <v>1.4132930640000001</v>
      </c>
      <c r="N158" s="1">
        <v>14.7367253</v>
      </c>
    </row>
    <row r="159" spans="1:14" hidden="1">
      <c r="A159" s="1" t="s">
        <v>169</v>
      </c>
      <c r="B159" s="1">
        <v>111</v>
      </c>
      <c r="E159" s="27">
        <v>0.2024545222520828</v>
      </c>
      <c r="F159" s="30">
        <v>14.300619599999999</v>
      </c>
      <c r="G159" s="5">
        <v>9.9389459937810898E-2</v>
      </c>
      <c r="H159" s="28">
        <v>1.1377271413803101</v>
      </c>
      <c r="I159" s="3">
        <v>9.3188956379890442E-2</v>
      </c>
      <c r="J159" s="2">
        <v>21.313917159999999</v>
      </c>
      <c r="K159" s="35">
        <v>29.73</v>
      </c>
      <c r="L159" s="2">
        <v>4.4749610420000003</v>
      </c>
      <c r="M159">
        <v>2.0218470100000001</v>
      </c>
      <c r="N159" s="1">
        <v>14.300619599999999</v>
      </c>
    </row>
    <row r="160" spans="1:14" hidden="1">
      <c r="A160" s="1" t="s">
        <v>170</v>
      </c>
      <c r="B160" s="1">
        <v>1207</v>
      </c>
      <c r="E160" s="27">
        <v>0.20197424292564389</v>
      </c>
      <c r="F160" s="31">
        <v>14.7992287</v>
      </c>
      <c r="G160" s="27">
        <v>0.1176092401146889</v>
      </c>
      <c r="H160" s="5">
        <v>0.93192726373672485</v>
      </c>
      <c r="I160" s="5">
        <v>-5.6182432919740677E-2</v>
      </c>
      <c r="J160" s="2">
        <v>21.197984699999999</v>
      </c>
      <c r="K160" s="6">
        <v>34.22</v>
      </c>
      <c r="L160" s="2">
        <v>4.788660288</v>
      </c>
      <c r="M160">
        <v>1.2780693169999999</v>
      </c>
      <c r="N160" s="1">
        <v>14.7992287</v>
      </c>
    </row>
    <row r="161" spans="1:14" hidden="1">
      <c r="A161" s="1" t="s">
        <v>171</v>
      </c>
      <c r="B161" s="1">
        <v>1111</v>
      </c>
      <c r="E161" s="27">
        <v>0.20161046087741849</v>
      </c>
      <c r="F161" s="30">
        <v>14.2884998</v>
      </c>
      <c r="G161" s="27">
        <v>0.1152614653110504</v>
      </c>
      <c r="H161" s="5">
        <v>0.96024775505065918</v>
      </c>
      <c r="I161" s="5">
        <v>-2.7143955230712891E-2</v>
      </c>
      <c r="J161" s="2">
        <v>21.63709068</v>
      </c>
      <c r="K161" s="36">
        <v>32.840000000000003</v>
      </c>
      <c r="L161" s="2">
        <v>4.8061447140000002</v>
      </c>
      <c r="M161">
        <v>1.320240378</v>
      </c>
      <c r="N161" s="1">
        <v>14.2884998</v>
      </c>
    </row>
    <row r="162" spans="1:14" hidden="1">
      <c r="A162" s="1" t="s">
        <v>172</v>
      </c>
      <c r="B162" s="1">
        <v>502</v>
      </c>
      <c r="E162" s="27">
        <v>0.201581135392189</v>
      </c>
      <c r="F162" s="30">
        <v>14.332713099999999</v>
      </c>
      <c r="G162" s="3">
        <v>0.1477051451802254</v>
      </c>
      <c r="H162" s="27">
        <v>0.99082988500595093</v>
      </c>
      <c r="I162" s="3">
        <v>3.9434388279914863E-2</v>
      </c>
      <c r="J162" s="2">
        <v>21.981853489999999</v>
      </c>
      <c r="K162" s="35">
        <v>30.08</v>
      </c>
      <c r="L162" s="2">
        <v>4.734083891</v>
      </c>
      <c r="M162">
        <v>1.6561586859999999</v>
      </c>
      <c r="N162" s="1">
        <v>14.332713099999999</v>
      </c>
    </row>
    <row r="163" spans="1:14" hidden="1">
      <c r="A163" s="1" t="s">
        <v>173</v>
      </c>
      <c r="B163" s="1">
        <v>1004</v>
      </c>
      <c r="E163" s="27">
        <v>0.2013395428657532</v>
      </c>
      <c r="F163" s="30">
        <v>14.1946645</v>
      </c>
      <c r="G163" s="27">
        <v>0.11664018034935</v>
      </c>
      <c r="H163" s="3">
        <v>1.034299492835999</v>
      </c>
      <c r="I163" s="27">
        <v>2.666213363409042E-2</v>
      </c>
      <c r="J163" s="2">
        <v>21.873443600000002</v>
      </c>
      <c r="K163" s="35">
        <v>30.24</v>
      </c>
      <c r="L163" s="2">
        <v>5.0998513699999997</v>
      </c>
      <c r="M163">
        <v>1.504039884</v>
      </c>
      <c r="N163" s="1">
        <v>14.1946645</v>
      </c>
    </row>
    <row r="164" spans="1:14">
      <c r="A164" s="1" t="s">
        <v>210</v>
      </c>
      <c r="B164" s="1">
        <v>711</v>
      </c>
      <c r="E164" s="27">
        <v>0.16949810087680819</v>
      </c>
      <c r="F164" s="4">
        <v>15.4888902</v>
      </c>
      <c r="G164" s="27">
        <v>0.10083600506186489</v>
      </c>
      <c r="H164" s="5">
        <v>0.96306589245796204</v>
      </c>
      <c r="I164" s="5">
        <v>-5.6177906692028053E-2</v>
      </c>
      <c r="J164" s="2">
        <v>21.627630230000001</v>
      </c>
      <c r="K164" s="36">
        <v>32.909999999999997</v>
      </c>
      <c r="L164" s="2">
        <v>4.8366706370000001</v>
      </c>
      <c r="M164">
        <v>1.0246595140000001</v>
      </c>
      <c r="N164" s="1">
        <v>15.4888902</v>
      </c>
    </row>
    <row r="165" spans="1:14" hidden="1">
      <c r="A165" s="1" t="s">
        <v>175</v>
      </c>
      <c r="B165" s="1">
        <v>810</v>
      </c>
      <c r="E165" s="27">
        <v>0.20069719851017001</v>
      </c>
      <c r="F165" s="30">
        <v>13.9029984</v>
      </c>
      <c r="G165" s="27">
        <v>0.1233587749302387</v>
      </c>
      <c r="H165" s="3">
        <v>1.014092028141022</v>
      </c>
      <c r="I165" s="27">
        <v>1.4328319579362869E-2</v>
      </c>
      <c r="J165" s="2">
        <v>19.92207909</v>
      </c>
      <c r="K165" s="36">
        <v>32.799999999999997</v>
      </c>
      <c r="L165" s="2">
        <v>4.1755890850000004</v>
      </c>
      <c r="M165">
        <v>2.4252666230000002</v>
      </c>
      <c r="N165" s="1">
        <v>13.9029984</v>
      </c>
    </row>
    <row r="166" spans="1:14" hidden="1">
      <c r="A166" s="1" t="s">
        <v>176</v>
      </c>
      <c r="B166" s="1">
        <v>602</v>
      </c>
      <c r="E166" s="27">
        <v>0.20021627843379969</v>
      </c>
      <c r="F166" s="30">
        <v>14.0348501</v>
      </c>
      <c r="G166" s="27">
        <v>0.1097528785467148</v>
      </c>
      <c r="H166" s="3">
        <v>1.0261785984039311</v>
      </c>
      <c r="I166" s="27">
        <v>2.54128985106945E-2</v>
      </c>
      <c r="J166" s="2">
        <v>21.74165249</v>
      </c>
      <c r="K166" s="6">
        <v>33.04</v>
      </c>
      <c r="L166" s="2">
        <v>4.9274051190000003</v>
      </c>
      <c r="M166">
        <v>1.410936236</v>
      </c>
      <c r="N166" s="1">
        <v>14.0348501</v>
      </c>
    </row>
    <row r="167" spans="1:14" hidden="1">
      <c r="A167" s="1" t="s">
        <v>177</v>
      </c>
      <c r="B167" s="1">
        <v>507</v>
      </c>
      <c r="E167" s="27">
        <v>0.19978104531764981</v>
      </c>
      <c r="F167" s="29">
        <v>13.021197300000001</v>
      </c>
      <c r="G167" s="27">
        <v>0.1214138828217983</v>
      </c>
      <c r="H167" s="3">
        <v>1.0438187122344971</v>
      </c>
      <c r="I167" s="3">
        <v>9.2420309782028198E-2</v>
      </c>
      <c r="J167" s="2">
        <v>21.960224149999998</v>
      </c>
      <c r="K167" s="36">
        <v>32.94</v>
      </c>
      <c r="L167" s="2">
        <v>4.6415376659999996</v>
      </c>
      <c r="M167">
        <v>1.6604791880000001</v>
      </c>
      <c r="N167" s="1">
        <v>13.021197300000001</v>
      </c>
    </row>
    <row r="168" spans="1:14" hidden="1">
      <c r="A168" s="1" t="s">
        <v>178</v>
      </c>
      <c r="B168" s="1">
        <v>1315</v>
      </c>
      <c r="E168" s="27">
        <v>0.19953927397727969</v>
      </c>
      <c r="F168" s="4">
        <v>15.394988100000001</v>
      </c>
      <c r="G168" s="27">
        <v>0.12646970152854919</v>
      </c>
      <c r="H168" s="3">
        <v>1.0351046919822691</v>
      </c>
      <c r="I168" s="27">
        <v>3.3890191465616233E-2</v>
      </c>
      <c r="J168" s="2">
        <v>20.04469872</v>
      </c>
      <c r="K168" s="6">
        <v>34.26</v>
      </c>
      <c r="L168" s="2">
        <v>4.9479017259999996</v>
      </c>
      <c r="M168">
        <v>1.2662292719999999</v>
      </c>
      <c r="N168" s="1">
        <v>15.394988100000001</v>
      </c>
    </row>
    <row r="169" spans="1:14" hidden="1">
      <c r="A169" s="1" t="s">
        <v>179</v>
      </c>
      <c r="B169" s="1">
        <v>407</v>
      </c>
      <c r="E169" s="27">
        <v>0.19813098013401029</v>
      </c>
      <c r="F169" s="31">
        <v>14.913336299999999</v>
      </c>
      <c r="G169" s="27">
        <v>0.1282355114817619</v>
      </c>
      <c r="H169" s="27">
        <v>0.98466446995735168</v>
      </c>
      <c r="I169" s="27">
        <v>4.4638523831963539E-3</v>
      </c>
      <c r="J169" s="2">
        <v>21.597640989999999</v>
      </c>
      <c r="K169" s="35">
        <v>30.25</v>
      </c>
      <c r="L169" s="2">
        <v>5.6298694610000002</v>
      </c>
      <c r="M169">
        <v>1.629143894</v>
      </c>
      <c r="N169" s="1">
        <v>14.913336299999999</v>
      </c>
    </row>
    <row r="170" spans="1:14" hidden="1">
      <c r="A170" s="1" t="s">
        <v>180</v>
      </c>
      <c r="B170" s="1">
        <v>1117</v>
      </c>
      <c r="E170" s="27">
        <v>0.1975255012512207</v>
      </c>
      <c r="F170" s="29">
        <v>11.8903646</v>
      </c>
      <c r="G170" s="27">
        <v>0.11752840504050251</v>
      </c>
      <c r="H170" s="5">
        <v>0.93662980198860168</v>
      </c>
      <c r="I170" s="5">
        <v>-4.1849769651889801E-2</v>
      </c>
      <c r="J170" s="2">
        <v>21.902494430000001</v>
      </c>
      <c r="K170" s="36">
        <v>32.799999999999997</v>
      </c>
      <c r="L170" s="2">
        <v>5.0065207479999998</v>
      </c>
      <c r="M170">
        <v>1.3056944610000001</v>
      </c>
      <c r="N170" s="1">
        <v>11.8903646</v>
      </c>
    </row>
    <row r="171" spans="1:14">
      <c r="A171" s="1" t="s">
        <v>140</v>
      </c>
      <c r="B171" s="1">
        <v>6012</v>
      </c>
      <c r="E171" s="3">
        <v>0.22529935836791989</v>
      </c>
      <c r="F171" s="4">
        <v>15.4545035</v>
      </c>
      <c r="G171" s="3">
        <v>0.1407307684421539</v>
      </c>
      <c r="H171" s="27">
        <v>0.9886716902256012</v>
      </c>
      <c r="I171" s="5">
        <v>-3.7532113492488861E-2</v>
      </c>
      <c r="J171" s="2">
        <v>21.145979879999999</v>
      </c>
      <c r="K171" s="34">
        <v>27.71</v>
      </c>
      <c r="L171" s="2">
        <v>4.8226940630000001</v>
      </c>
      <c r="M171">
        <v>1.1161068080000001</v>
      </c>
      <c r="N171" s="1">
        <v>15.4545035</v>
      </c>
    </row>
    <row r="172" spans="1:14" hidden="1">
      <c r="A172" s="1" t="s">
        <v>182</v>
      </c>
      <c r="B172" s="1">
        <v>1603</v>
      </c>
      <c r="E172" s="27">
        <v>0.19556497037410739</v>
      </c>
      <c r="F172" s="29">
        <v>12.039498800000001</v>
      </c>
      <c r="G172" s="27">
        <v>0.1193644478917122</v>
      </c>
      <c r="H172" s="5">
        <v>0.95873457193374634</v>
      </c>
      <c r="I172" s="5">
        <v>-2.333864942193031E-2</v>
      </c>
      <c r="J172" s="2">
        <v>21.68212509</v>
      </c>
      <c r="K172" s="6">
        <v>34.14</v>
      </c>
      <c r="L172" s="2">
        <v>4.197594166</v>
      </c>
      <c r="M172">
        <v>1.308418036</v>
      </c>
      <c r="N172" s="1">
        <v>12.039498800000001</v>
      </c>
    </row>
    <row r="173" spans="1:14" hidden="1">
      <c r="A173" s="1" t="s">
        <v>183</v>
      </c>
      <c r="B173" s="1">
        <v>1419</v>
      </c>
      <c r="E173" s="27">
        <v>0.19490709900856021</v>
      </c>
      <c r="F173" s="4">
        <v>15.350415699999999</v>
      </c>
      <c r="G173" s="27">
        <v>0.10062921047210691</v>
      </c>
      <c r="H173" s="3">
        <v>1.06685471534729</v>
      </c>
      <c r="I173" s="3">
        <v>7.5759202241897583E-2</v>
      </c>
      <c r="J173" s="2">
        <v>21.22790432</v>
      </c>
      <c r="K173" s="34">
        <v>27.64</v>
      </c>
      <c r="L173" s="2">
        <v>2.5173115730000002</v>
      </c>
      <c r="M173">
        <v>1.293065906</v>
      </c>
      <c r="N173" s="1">
        <v>15.350415699999999</v>
      </c>
    </row>
    <row r="174" spans="1:14" hidden="1">
      <c r="A174" s="1" t="s">
        <v>184</v>
      </c>
      <c r="B174" s="1">
        <v>1204</v>
      </c>
      <c r="E174" s="27">
        <v>0.1946181133389473</v>
      </c>
      <c r="F174" s="29">
        <v>13.4237871</v>
      </c>
      <c r="G174" s="27">
        <v>0.11493734642863269</v>
      </c>
      <c r="H174" s="5">
        <v>0.93475919961929321</v>
      </c>
      <c r="I174" s="5">
        <v>-5.1892628893256187E-2</v>
      </c>
      <c r="J174" s="2">
        <v>21.400874139999999</v>
      </c>
      <c r="K174" s="6">
        <v>33.6</v>
      </c>
      <c r="L174" s="2">
        <v>4.794333935</v>
      </c>
      <c r="M174">
        <v>1.2808151249999999</v>
      </c>
      <c r="N174" s="1">
        <v>13.4237871</v>
      </c>
    </row>
    <row r="175" spans="1:14" hidden="1">
      <c r="A175" s="1" t="s">
        <v>185</v>
      </c>
      <c r="B175" s="1">
        <v>516</v>
      </c>
      <c r="E175" s="27">
        <v>0.19386063516139981</v>
      </c>
      <c r="F175" s="4">
        <v>15.339551</v>
      </c>
      <c r="G175" s="27">
        <v>0.12816394865512851</v>
      </c>
      <c r="H175" s="27">
        <v>1.0099111795425419</v>
      </c>
      <c r="I175" s="3">
        <v>4.4013209640979767E-2</v>
      </c>
      <c r="J175" s="2">
        <v>21.864317889999999</v>
      </c>
      <c r="K175" s="35">
        <v>29.13</v>
      </c>
      <c r="L175" s="2">
        <v>5.1279690269999998</v>
      </c>
      <c r="M175">
        <v>1.2957679630000001</v>
      </c>
      <c r="N175" s="1">
        <v>15.339551</v>
      </c>
    </row>
    <row r="176" spans="1:14" hidden="1">
      <c r="A176" s="1" t="s">
        <v>186</v>
      </c>
      <c r="B176" s="1">
        <v>1210</v>
      </c>
      <c r="E176" s="27">
        <v>0.19222377985715869</v>
      </c>
      <c r="F176" s="31">
        <v>14.555914899999999</v>
      </c>
      <c r="G176" s="27">
        <v>0.1123679280281067</v>
      </c>
      <c r="H176" s="5">
        <v>0.92696070671081543</v>
      </c>
      <c r="I176" s="5">
        <v>-6.8895116448402405E-2</v>
      </c>
      <c r="J176" s="2">
        <v>21.246980669999999</v>
      </c>
      <c r="K176" s="6">
        <v>33.72</v>
      </c>
      <c r="L176" s="2">
        <v>4.5866570470000001</v>
      </c>
      <c r="M176">
        <v>1.3232542869999999</v>
      </c>
      <c r="N176" s="1">
        <v>14.555914899999999</v>
      </c>
    </row>
    <row r="177" spans="1:14" hidden="1">
      <c r="A177" s="1" t="s">
        <v>187</v>
      </c>
      <c r="B177" s="1">
        <v>603</v>
      </c>
      <c r="E177" s="27">
        <v>0.19052322208881381</v>
      </c>
      <c r="F177" s="30">
        <v>14.019228</v>
      </c>
      <c r="G177" s="27">
        <v>0.1084983199834824</v>
      </c>
      <c r="H177" s="3">
        <v>1.014767467975616</v>
      </c>
      <c r="I177" s="27">
        <v>1.7879543825984001E-2</v>
      </c>
      <c r="J177" s="2">
        <v>21.772538189999999</v>
      </c>
      <c r="K177" s="6">
        <v>33.25</v>
      </c>
      <c r="L177" s="2">
        <v>4.7371897699999996</v>
      </c>
      <c r="M177">
        <v>1.335400879</v>
      </c>
      <c r="N177" s="1">
        <v>14.019228</v>
      </c>
    </row>
    <row r="178" spans="1:14" hidden="1">
      <c r="A178" s="1" t="s">
        <v>188</v>
      </c>
      <c r="B178" s="1">
        <v>513</v>
      </c>
      <c r="E178" s="27">
        <v>0.19040678441524511</v>
      </c>
      <c r="F178" s="29">
        <v>13.227757</v>
      </c>
      <c r="G178" s="27">
        <v>0.1140332221984863</v>
      </c>
      <c r="H178" s="5">
        <v>0.96761041879653931</v>
      </c>
      <c r="I178" s="5">
        <v>-3.5180822014808648E-2</v>
      </c>
      <c r="J178" s="2">
        <v>21.893823619999999</v>
      </c>
      <c r="K178" s="6">
        <v>33.51</v>
      </c>
      <c r="L178" s="2">
        <v>4.8870491979999997</v>
      </c>
      <c r="M178">
        <v>1.281685948</v>
      </c>
      <c r="N178" s="1">
        <v>13.227757</v>
      </c>
    </row>
    <row r="179" spans="1:14" hidden="1">
      <c r="A179" s="1" t="s">
        <v>189</v>
      </c>
      <c r="B179" s="1">
        <v>1604</v>
      </c>
      <c r="E179" s="27">
        <v>0.18839265406131739</v>
      </c>
      <c r="F179" s="29">
        <v>13.536121400000001</v>
      </c>
      <c r="G179" s="27">
        <v>0.11179674044251441</v>
      </c>
      <c r="H179" s="5">
        <v>0.93961560726165771</v>
      </c>
      <c r="I179" s="5">
        <v>-5.5443711578845978E-2</v>
      </c>
      <c r="J179" s="2">
        <v>21.788267139999999</v>
      </c>
      <c r="K179" s="6">
        <v>35.86</v>
      </c>
      <c r="L179" s="2">
        <v>4.3059334749999998</v>
      </c>
      <c r="M179">
        <v>1.2989863159999999</v>
      </c>
      <c r="N179" s="1">
        <v>13.536121400000001</v>
      </c>
    </row>
    <row r="180" spans="1:14" hidden="1">
      <c r="A180" s="1" t="s">
        <v>190</v>
      </c>
      <c r="B180" s="1">
        <v>1016</v>
      </c>
      <c r="E180" s="27">
        <v>0.1850915998220444</v>
      </c>
      <c r="F180" s="31">
        <v>14.8495255</v>
      </c>
      <c r="G180" s="27">
        <v>0.1129472553730011</v>
      </c>
      <c r="H180" s="5">
        <v>0.95505347847938538</v>
      </c>
      <c r="I180" s="5">
        <v>-3.2405726611614227E-2</v>
      </c>
      <c r="J180" s="2">
        <v>21.085600849999999</v>
      </c>
      <c r="K180" s="6">
        <v>33.08</v>
      </c>
      <c r="L180" s="2">
        <v>3.8147052530000001</v>
      </c>
      <c r="M180">
        <v>2.1476050619999998</v>
      </c>
      <c r="N180" s="1">
        <v>14.8495255</v>
      </c>
    </row>
    <row r="181" spans="1:14" hidden="1">
      <c r="A181" s="1" t="s">
        <v>191</v>
      </c>
      <c r="B181" s="1">
        <v>1103</v>
      </c>
      <c r="E181" s="27">
        <v>0.1840762197971344</v>
      </c>
      <c r="F181" s="29">
        <v>12.9491792</v>
      </c>
      <c r="G181" s="27">
        <v>0.1087245121598244</v>
      </c>
      <c r="H181" s="27">
        <v>0.99775248765945435</v>
      </c>
      <c r="I181" s="27">
        <v>-1.3284776359796521E-2</v>
      </c>
      <c r="J181" s="2">
        <v>22.012907030000001</v>
      </c>
      <c r="K181" s="6">
        <v>33.520000000000003</v>
      </c>
      <c r="L181" s="2">
        <v>5.1421842580000003</v>
      </c>
      <c r="M181">
        <v>1.4024055</v>
      </c>
      <c r="N181" s="1">
        <v>12.9491792</v>
      </c>
    </row>
    <row r="182" spans="1:14" hidden="1">
      <c r="A182" s="1" t="s">
        <v>192</v>
      </c>
      <c r="B182" s="1">
        <v>1504</v>
      </c>
      <c r="E182" s="27">
        <v>0.18380411714315409</v>
      </c>
      <c r="F182" s="30">
        <v>14.0357308</v>
      </c>
      <c r="G182" s="27">
        <v>0.1097809039056301</v>
      </c>
      <c r="H182" s="3">
        <v>1.024842500686646</v>
      </c>
      <c r="I182" s="27">
        <v>1.868910901248455E-2</v>
      </c>
      <c r="J182" s="2">
        <v>21.494501110000002</v>
      </c>
      <c r="K182" s="6">
        <v>33.9</v>
      </c>
      <c r="L182" s="2">
        <v>3.783664227</v>
      </c>
      <c r="M182">
        <v>1.321176648</v>
      </c>
      <c r="N182" s="1">
        <v>14.0357308</v>
      </c>
    </row>
    <row r="183" spans="1:14" hidden="1">
      <c r="A183" s="1" t="s">
        <v>193</v>
      </c>
      <c r="B183" s="1">
        <v>1010</v>
      </c>
      <c r="E183" s="27">
        <v>0.1836263686418533</v>
      </c>
      <c r="F183" s="31">
        <v>14.8008823</v>
      </c>
      <c r="G183" s="27">
        <v>0.1203654780983925</v>
      </c>
      <c r="H183" s="27">
        <v>0.98976457118988037</v>
      </c>
      <c r="I183" s="3">
        <v>4.2194385081529617E-2</v>
      </c>
      <c r="J183" s="2">
        <v>21.87384033</v>
      </c>
      <c r="K183" s="6">
        <v>34.14</v>
      </c>
      <c r="L183" s="2">
        <v>6.289503098</v>
      </c>
      <c r="M183">
        <v>1.7696357970000001</v>
      </c>
      <c r="N183" s="1">
        <v>14.8008823</v>
      </c>
    </row>
    <row r="184" spans="1:14" hidden="1">
      <c r="A184" s="1" t="s">
        <v>194</v>
      </c>
      <c r="B184" s="1">
        <v>1104</v>
      </c>
      <c r="E184" s="27">
        <v>0.18325567245483401</v>
      </c>
      <c r="F184" s="29">
        <v>13.370864900000001</v>
      </c>
      <c r="G184" s="27">
        <v>0.10874244570732119</v>
      </c>
      <c r="H184" s="5">
        <v>0.95408123731613159</v>
      </c>
      <c r="I184" s="5">
        <v>-3.88965904712677E-2</v>
      </c>
      <c r="J184" s="2">
        <v>22.00028515</v>
      </c>
      <c r="K184" s="6">
        <v>33.299999999999997</v>
      </c>
      <c r="L184" s="2">
        <v>5.1899011140000004</v>
      </c>
      <c r="M184">
        <v>1.446971655</v>
      </c>
      <c r="N184" s="1">
        <v>13.370864900000001</v>
      </c>
    </row>
    <row r="185" spans="1:14" hidden="1">
      <c r="A185" s="1" t="s">
        <v>195</v>
      </c>
      <c r="B185" s="1">
        <v>812</v>
      </c>
      <c r="E185" s="27">
        <v>0.1832081601023674</v>
      </c>
      <c r="F185" s="30">
        <v>14.140871000000001</v>
      </c>
      <c r="G185" s="3">
        <v>0.13044650852680209</v>
      </c>
      <c r="H185" s="27">
        <v>0.99269232153892517</v>
      </c>
      <c r="I185" s="27">
        <v>1.7685117200016979E-2</v>
      </c>
      <c r="J185" s="2">
        <v>19.58563423</v>
      </c>
      <c r="K185" s="36">
        <v>32.93</v>
      </c>
      <c r="L185" s="2">
        <v>4.3063788409999999</v>
      </c>
      <c r="M185">
        <v>2.491103292</v>
      </c>
      <c r="N185" s="1">
        <v>14.140871000000001</v>
      </c>
    </row>
    <row r="186" spans="1:14" hidden="1">
      <c r="A186" s="1" t="s">
        <v>196</v>
      </c>
      <c r="B186" s="1">
        <v>910</v>
      </c>
      <c r="E186" s="27">
        <v>0.18301184475421911</v>
      </c>
      <c r="F186" s="31">
        <v>14.9134245</v>
      </c>
      <c r="G186" s="3">
        <v>0.13196565210819239</v>
      </c>
      <c r="H186" s="5">
        <v>0.95268642902374268</v>
      </c>
      <c r="I186" s="27">
        <v>1.944136805832386E-2</v>
      </c>
      <c r="J186" s="2">
        <v>20.53227901</v>
      </c>
      <c r="K186" s="6">
        <v>34.49</v>
      </c>
      <c r="L186" s="2">
        <v>4.4048228260000002</v>
      </c>
      <c r="M186">
        <v>2.1440899369999999</v>
      </c>
      <c r="N186" s="1">
        <v>14.9134245</v>
      </c>
    </row>
    <row r="187" spans="1:14" hidden="1">
      <c r="A187" s="1" t="s">
        <v>197</v>
      </c>
      <c r="B187" s="1">
        <v>108</v>
      </c>
      <c r="E187" s="27">
        <v>0.18287497758865359</v>
      </c>
      <c r="F187" s="30">
        <v>14.2061014</v>
      </c>
      <c r="G187" s="5">
        <v>9.4015941023826599E-2</v>
      </c>
      <c r="H187" s="3">
        <v>1.053997755050659</v>
      </c>
      <c r="I187" s="3">
        <v>3.6158625036478043E-2</v>
      </c>
      <c r="J187" s="2">
        <v>21.27362823</v>
      </c>
      <c r="K187" s="36">
        <v>32.950000000000003</v>
      </c>
      <c r="L187" s="2">
        <v>4.6127767559999997</v>
      </c>
      <c r="M187">
        <v>2.0035412309999998</v>
      </c>
      <c r="N187" s="1">
        <v>14.2061014</v>
      </c>
    </row>
    <row r="188" spans="1:14">
      <c r="A188" s="1" t="s">
        <v>181</v>
      </c>
      <c r="B188" s="1">
        <v>611</v>
      </c>
      <c r="E188" s="27">
        <v>0.19593579322099691</v>
      </c>
      <c r="F188" s="4">
        <v>15.353416899999999</v>
      </c>
      <c r="G188" s="27">
        <v>0.12760598212480551</v>
      </c>
      <c r="H188" s="27">
        <v>0.97618681192398071</v>
      </c>
      <c r="I188" s="5">
        <v>-5.9892836958169937E-2</v>
      </c>
      <c r="J188" s="2">
        <v>21.6172924</v>
      </c>
      <c r="K188" s="6">
        <v>34.82</v>
      </c>
      <c r="L188" s="2">
        <v>4.8349895480000002</v>
      </c>
      <c r="M188">
        <v>1.3691928390000001</v>
      </c>
      <c r="N188" s="1">
        <v>15.353416899999999</v>
      </c>
    </row>
    <row r="189" spans="1:14" hidden="1">
      <c r="A189" s="1" t="s">
        <v>199</v>
      </c>
      <c r="B189" s="1">
        <v>505</v>
      </c>
      <c r="E189" s="27">
        <v>0.17844197154045099</v>
      </c>
      <c r="F189" s="30">
        <v>14.1633415</v>
      </c>
      <c r="G189" s="27">
        <v>0.1054361276328564</v>
      </c>
      <c r="H189" s="3">
        <v>1.0562348365783689</v>
      </c>
      <c r="I189" s="3">
        <v>6.1754161491990089E-2</v>
      </c>
      <c r="J189" s="2">
        <v>21.981566430000001</v>
      </c>
      <c r="K189" s="35">
        <v>31.16</v>
      </c>
      <c r="L189" s="2">
        <v>4.8702011110000001</v>
      </c>
      <c r="M189">
        <v>1.5864619019999999</v>
      </c>
      <c r="N189" s="1">
        <v>14.1633415</v>
      </c>
    </row>
    <row r="190" spans="1:14" hidden="1">
      <c r="A190" s="1" t="s">
        <v>200</v>
      </c>
      <c r="B190" s="1">
        <v>403</v>
      </c>
      <c r="E190" s="27">
        <v>0.17794439941644671</v>
      </c>
      <c r="F190" s="29">
        <v>12.6615515</v>
      </c>
      <c r="G190" s="5">
        <v>9.6806798130273819E-2</v>
      </c>
      <c r="H190" s="3">
        <v>1.067229747772217</v>
      </c>
      <c r="I190" s="3">
        <v>8.0192361027002335E-2</v>
      </c>
      <c r="J190" s="2">
        <v>21.876775739999999</v>
      </c>
      <c r="K190" s="35">
        <v>31.1</v>
      </c>
      <c r="L190" s="2">
        <v>4.9107909200000002</v>
      </c>
      <c r="M190">
        <v>1.517540812</v>
      </c>
      <c r="N190" s="1">
        <v>12.6615515</v>
      </c>
    </row>
    <row r="191" spans="1:14" hidden="1">
      <c r="A191" s="1" t="s">
        <v>201</v>
      </c>
      <c r="B191" s="1">
        <v>906</v>
      </c>
      <c r="E191" s="27">
        <v>0.1775376945734024</v>
      </c>
      <c r="F191" s="29">
        <v>12.879336800000001</v>
      </c>
      <c r="G191" s="27">
        <v>0.1137417703866959</v>
      </c>
      <c r="H191" s="5">
        <v>0.95979925990104675</v>
      </c>
      <c r="I191" s="5">
        <v>-4.9097113311290741E-2</v>
      </c>
      <c r="J191" s="2">
        <v>20.662686350000001</v>
      </c>
      <c r="K191" s="6">
        <v>35.43</v>
      </c>
      <c r="L191" s="2">
        <v>4.0964434150000004</v>
      </c>
      <c r="M191">
        <v>2.2265168430000002</v>
      </c>
      <c r="N191" s="1">
        <v>12.879336800000001</v>
      </c>
    </row>
    <row r="192" spans="1:14" hidden="1">
      <c r="A192" s="1" t="s">
        <v>202</v>
      </c>
      <c r="B192" s="1">
        <v>813</v>
      </c>
      <c r="E192" s="27">
        <v>0.17720438539981839</v>
      </c>
      <c r="F192" s="29">
        <v>13.7210956</v>
      </c>
      <c r="G192" s="27">
        <v>0.1151345819234848</v>
      </c>
      <c r="H192" s="3">
        <v>1.0365121960639949</v>
      </c>
      <c r="I192" s="3">
        <v>5.0254801288247108E-2</v>
      </c>
      <c r="J192" s="2">
        <v>19.19704819</v>
      </c>
      <c r="K192" s="6">
        <v>33.58</v>
      </c>
      <c r="L192" s="2">
        <v>4.3949971200000002</v>
      </c>
      <c r="M192">
        <v>2.5437927249999999</v>
      </c>
      <c r="N192" s="1">
        <v>13.7210956</v>
      </c>
    </row>
    <row r="193" spans="1:14" hidden="1">
      <c r="A193" s="1" t="s">
        <v>203</v>
      </c>
      <c r="B193" s="1">
        <v>105</v>
      </c>
      <c r="E193" s="27">
        <v>0.17380981147289279</v>
      </c>
      <c r="F193" s="30">
        <v>14.1044631</v>
      </c>
      <c r="G193" s="27">
        <v>0.1160971075296402</v>
      </c>
      <c r="H193" s="27">
        <v>1</v>
      </c>
      <c r="I193" s="27">
        <v>9.6392827108502388E-3</v>
      </c>
      <c r="J193" s="2">
        <v>21.58586884</v>
      </c>
      <c r="K193" s="35">
        <v>31.28</v>
      </c>
      <c r="L193" s="2">
        <v>4.6463005539999997</v>
      </c>
      <c r="M193">
        <v>1.861476779</v>
      </c>
      <c r="N193" s="1">
        <v>14.1044631</v>
      </c>
    </row>
    <row r="194" spans="1:14" hidden="1">
      <c r="A194" s="1" t="s">
        <v>204</v>
      </c>
      <c r="B194" s="1">
        <v>601</v>
      </c>
      <c r="E194" s="27">
        <v>0.17360138893127439</v>
      </c>
      <c r="F194" s="30">
        <v>14.455162</v>
      </c>
      <c r="G194" s="27">
        <v>0.1193148419260979</v>
      </c>
      <c r="H194" s="27">
        <v>0.98884123563766479</v>
      </c>
      <c r="I194" s="27">
        <v>1.332704722881317E-2</v>
      </c>
      <c r="J194" s="2">
        <v>21.847652440000001</v>
      </c>
      <c r="K194" s="36">
        <v>32.78</v>
      </c>
      <c r="L194" s="2">
        <v>5.1885023119999998</v>
      </c>
      <c r="M194">
        <v>1.4741431469999999</v>
      </c>
      <c r="N194" s="1">
        <v>14.455162</v>
      </c>
    </row>
    <row r="195" spans="1:14" hidden="1">
      <c r="A195" s="1" t="s">
        <v>205</v>
      </c>
      <c r="B195" s="1">
        <v>110</v>
      </c>
      <c r="E195" s="27">
        <v>0.17318880558013919</v>
      </c>
      <c r="F195" s="31">
        <v>14.5190473</v>
      </c>
      <c r="G195" s="27">
        <v>0.103378813713789</v>
      </c>
      <c r="H195" s="3">
        <v>1.0158423185348511</v>
      </c>
      <c r="I195" s="27">
        <v>-1.2111148796975609E-2</v>
      </c>
      <c r="J195" s="2">
        <v>21.331726069999998</v>
      </c>
      <c r="K195" s="36">
        <v>31.91</v>
      </c>
      <c r="L195" s="2">
        <v>4.5484344959999996</v>
      </c>
      <c r="M195">
        <v>1.9987460370000001</v>
      </c>
      <c r="N195" s="1">
        <v>14.5190473</v>
      </c>
    </row>
    <row r="196" spans="1:14" hidden="1">
      <c r="A196" s="1" t="s">
        <v>206</v>
      </c>
      <c r="B196" s="1">
        <v>807</v>
      </c>
      <c r="E196" s="27">
        <v>0.17173713445663449</v>
      </c>
      <c r="F196" s="30">
        <v>13.868316699999999</v>
      </c>
      <c r="G196" s="5">
        <v>7.863171398639679E-2</v>
      </c>
      <c r="H196" s="28">
        <v>1.138954877853394</v>
      </c>
      <c r="I196" s="3">
        <v>8.995530754327774E-2</v>
      </c>
      <c r="J196" s="2">
        <v>20.014502530000001</v>
      </c>
      <c r="K196" s="34">
        <v>28.05</v>
      </c>
      <c r="L196" s="2">
        <v>3.939770937</v>
      </c>
      <c r="M196">
        <v>2.4546986820000001</v>
      </c>
      <c r="N196" s="1">
        <v>13.868316699999999</v>
      </c>
    </row>
    <row r="197" spans="1:14" hidden="1">
      <c r="A197" s="1" t="s">
        <v>207</v>
      </c>
      <c r="B197" s="1">
        <v>815</v>
      </c>
      <c r="E197" s="27">
        <v>0.17162138223648071</v>
      </c>
      <c r="F197" s="30">
        <v>13.905144699999999</v>
      </c>
      <c r="G197" s="27">
        <v>0.12808224558830261</v>
      </c>
      <c r="H197" s="27">
        <v>0.98476099967956543</v>
      </c>
      <c r="I197" s="3">
        <v>4.6331200748682022E-2</v>
      </c>
      <c r="J197" s="2">
        <v>18.396877289999999</v>
      </c>
      <c r="K197" s="35">
        <v>30.89</v>
      </c>
      <c r="L197" s="2">
        <v>4.5659716130000003</v>
      </c>
      <c r="M197">
        <v>2.6998994349999998</v>
      </c>
      <c r="N197" s="1">
        <v>13.905144699999999</v>
      </c>
    </row>
    <row r="198" spans="1:14" hidden="1">
      <c r="A198" s="1" t="s">
        <v>208</v>
      </c>
      <c r="B198" s="1">
        <v>908</v>
      </c>
      <c r="E198" s="27">
        <v>0.171553835272789</v>
      </c>
      <c r="F198" s="31">
        <v>14.692792900000001</v>
      </c>
      <c r="G198" s="27">
        <v>0.1118423864245415</v>
      </c>
      <c r="H198" s="27">
        <v>0.99907293915748596</v>
      </c>
      <c r="I198" s="3">
        <v>6.0885313898324973E-2</v>
      </c>
      <c r="J198" s="2">
        <v>20.165611269999999</v>
      </c>
      <c r="K198" s="6">
        <v>35.76</v>
      </c>
      <c r="L198" s="2">
        <v>4.3005356790000002</v>
      </c>
      <c r="M198">
        <v>2.2756838799999999</v>
      </c>
      <c r="N198" s="1">
        <v>14.692792900000001</v>
      </c>
    </row>
    <row r="199" spans="1:14">
      <c r="A199" s="1" t="s">
        <v>166</v>
      </c>
      <c r="B199" s="1">
        <v>1319</v>
      </c>
      <c r="E199" s="27">
        <v>0.20619012415409091</v>
      </c>
      <c r="F199" s="4">
        <v>15.2445383</v>
      </c>
      <c r="G199" s="27">
        <v>0.1238555684685707</v>
      </c>
      <c r="H199" s="27">
        <v>0.9821198582649231</v>
      </c>
      <c r="I199" s="5">
        <v>-4.4035818427801132E-2</v>
      </c>
      <c r="J199" s="2">
        <v>20.43371582</v>
      </c>
      <c r="K199" s="6">
        <v>33.47</v>
      </c>
      <c r="L199" s="2">
        <v>5.3299536710000002</v>
      </c>
      <c r="M199">
        <v>1.2045072320000001</v>
      </c>
      <c r="N199" s="1">
        <v>15.2445383</v>
      </c>
    </row>
    <row r="200" spans="1:14">
      <c r="A200" s="1" t="s">
        <v>160</v>
      </c>
      <c r="B200" s="1">
        <v>612</v>
      </c>
      <c r="E200" s="27">
        <v>0.21482101082801819</v>
      </c>
      <c r="F200" s="4">
        <v>15.393693000000001</v>
      </c>
      <c r="G200" s="3">
        <v>0.1390494108200073</v>
      </c>
      <c r="H200" s="5">
        <v>0.97433030605316162</v>
      </c>
      <c r="I200" s="5">
        <v>-4.9913600087165833E-2</v>
      </c>
      <c r="J200" s="2">
        <v>21.54586029</v>
      </c>
      <c r="K200" s="35">
        <v>31.37</v>
      </c>
      <c r="L200" s="2">
        <v>4.8444564339999996</v>
      </c>
      <c r="M200">
        <v>1.3587070699999999</v>
      </c>
      <c r="N200" s="1">
        <v>15.393693000000001</v>
      </c>
    </row>
    <row r="201" spans="1:14" hidden="1">
      <c r="A201" s="1" t="s">
        <v>211</v>
      </c>
      <c r="B201" s="1">
        <v>604</v>
      </c>
      <c r="E201" s="27">
        <v>0.16911046206951141</v>
      </c>
      <c r="F201" s="4">
        <v>15.040391899999999</v>
      </c>
      <c r="G201" s="27">
        <v>0.115849681198597</v>
      </c>
      <c r="H201" s="27">
        <v>0.97546103596687317</v>
      </c>
      <c r="I201" s="27">
        <v>-1.3359480537474161E-2</v>
      </c>
      <c r="J201" s="2">
        <v>21.897674559999999</v>
      </c>
      <c r="K201" s="36">
        <v>32.92</v>
      </c>
      <c r="L201" s="2">
        <v>4.8902297020000001</v>
      </c>
      <c r="M201">
        <v>1.4252279999999999</v>
      </c>
      <c r="N201" s="1">
        <v>15.040391899999999</v>
      </c>
    </row>
    <row r="202" spans="1:14" hidden="1">
      <c r="A202" s="1" t="s">
        <v>212</v>
      </c>
      <c r="B202" s="1">
        <v>517</v>
      </c>
      <c r="E202" s="27">
        <v>0.16793279349803919</v>
      </c>
      <c r="F202" s="4">
        <v>15.0348215</v>
      </c>
      <c r="G202" s="27">
        <v>0.10621831566095349</v>
      </c>
      <c r="H202" s="3">
        <v>1.013052225112915</v>
      </c>
      <c r="I202" s="27">
        <v>2.6156514883041378E-2</v>
      </c>
      <c r="J202" s="2">
        <v>21.893175129999999</v>
      </c>
      <c r="K202" s="36">
        <v>32.659999999999997</v>
      </c>
      <c r="L202" s="2">
        <v>5.1765518190000002</v>
      </c>
      <c r="M202">
        <v>1.2296988959999999</v>
      </c>
      <c r="N202" s="1">
        <v>15.0348215</v>
      </c>
    </row>
    <row r="203" spans="1:14" hidden="1">
      <c r="A203" s="1" t="s">
        <v>213</v>
      </c>
      <c r="B203" s="1">
        <v>408</v>
      </c>
      <c r="E203" s="27">
        <v>0.1646177023649216</v>
      </c>
      <c r="F203" s="30">
        <v>14.019616600000001</v>
      </c>
      <c r="G203" s="27">
        <v>0.10786799713969231</v>
      </c>
      <c r="H203" s="27">
        <v>0.97620710730552673</v>
      </c>
      <c r="I203" s="5">
        <v>-1.7541183158755299E-2</v>
      </c>
      <c r="J203" s="2">
        <v>21.40002441</v>
      </c>
      <c r="K203" s="35">
        <v>30.18</v>
      </c>
      <c r="L203" s="2">
        <v>5.6469745639999998</v>
      </c>
      <c r="M203">
        <v>1.775445223</v>
      </c>
      <c r="N203" s="1">
        <v>14.019616600000001</v>
      </c>
    </row>
    <row r="204" spans="1:14" hidden="1">
      <c r="A204" s="1" t="s">
        <v>214</v>
      </c>
      <c r="B204" s="1">
        <v>519</v>
      </c>
      <c r="E204" s="27">
        <v>0.1644830405712128</v>
      </c>
      <c r="F204" s="4">
        <v>15.288764499999999</v>
      </c>
      <c r="G204" s="5">
        <v>9.2818643897771835E-2</v>
      </c>
      <c r="H204" s="3">
        <v>1.0293982625007629</v>
      </c>
      <c r="I204" s="27">
        <v>4.2808844009414324E-3</v>
      </c>
      <c r="J204" s="2">
        <v>21.89133644</v>
      </c>
      <c r="K204" s="6">
        <v>33.42</v>
      </c>
      <c r="L204" s="2">
        <v>5.0307431219999996</v>
      </c>
      <c r="M204">
        <v>1.1183922289999999</v>
      </c>
      <c r="N204" s="1">
        <v>15.288764499999999</v>
      </c>
    </row>
    <row r="205" spans="1:14" hidden="1">
      <c r="A205" s="1" t="s">
        <v>246</v>
      </c>
      <c r="B205" s="1">
        <v>911</v>
      </c>
      <c r="E205" s="5">
        <v>0.13983370363712311</v>
      </c>
      <c r="F205" s="4">
        <v>15.0484986</v>
      </c>
      <c r="G205" s="5">
        <v>8.5058208554983139E-2</v>
      </c>
      <c r="H205" s="3">
        <v>1.0139399766921999</v>
      </c>
      <c r="I205" s="3">
        <v>4.486050084233284E-2</v>
      </c>
      <c r="J205" s="2">
        <v>20.909545900000001</v>
      </c>
      <c r="K205" s="36">
        <v>32.090000000000003</v>
      </c>
      <c r="L205" s="2">
        <v>4.4553914069999996</v>
      </c>
      <c r="M205">
        <v>2.086011171</v>
      </c>
      <c r="N205" s="1">
        <v>15.0484986</v>
      </c>
    </row>
    <row r="206" spans="1:14" hidden="1">
      <c r="A206" s="1" t="s">
        <v>216</v>
      </c>
      <c r="B206" s="1">
        <v>308</v>
      </c>
      <c r="E206" s="27">
        <v>0.1631490737199783</v>
      </c>
      <c r="F206" s="30">
        <v>13.9679585</v>
      </c>
      <c r="G206" s="27">
        <v>0.11530958116054529</v>
      </c>
      <c r="H206" s="5">
        <v>0.97203248739242554</v>
      </c>
      <c r="I206" s="27">
        <v>-2.8740044217556719E-3</v>
      </c>
      <c r="J206" s="2">
        <v>20.631710049999999</v>
      </c>
      <c r="K206" s="35">
        <v>30.2</v>
      </c>
      <c r="L206" s="2">
        <v>4.5290958879999996</v>
      </c>
      <c r="M206">
        <v>2.2020244600000001</v>
      </c>
      <c r="N206" s="1">
        <v>13.9679585</v>
      </c>
    </row>
    <row r="207" spans="1:14" hidden="1">
      <c r="A207" s="1" t="s">
        <v>217</v>
      </c>
      <c r="B207" s="1">
        <v>1502</v>
      </c>
      <c r="E207" s="27">
        <v>0.16314628720283511</v>
      </c>
      <c r="F207" s="30">
        <v>14.482969300000001</v>
      </c>
      <c r="G207" s="5">
        <v>9.619709849357605E-2</v>
      </c>
      <c r="H207" s="3">
        <v>1.015790462493896</v>
      </c>
      <c r="I207" s="5">
        <v>-3.3454764634370797E-2</v>
      </c>
      <c r="J207" s="2">
        <v>21.58590221</v>
      </c>
      <c r="K207" s="6">
        <v>35.619999999999997</v>
      </c>
      <c r="L207" s="2">
        <v>4.9458260540000003</v>
      </c>
      <c r="M207">
        <v>1.5178172590000001</v>
      </c>
      <c r="N207" s="1">
        <v>14.482969300000001</v>
      </c>
    </row>
    <row r="208" spans="1:14" hidden="1">
      <c r="A208" s="1" t="s">
        <v>218</v>
      </c>
      <c r="B208" s="1">
        <v>202</v>
      </c>
      <c r="E208" s="27">
        <v>0.1631239652633667</v>
      </c>
      <c r="F208" s="30">
        <v>14.1121602</v>
      </c>
      <c r="G208" s="27">
        <v>0.1099282279610634</v>
      </c>
      <c r="H208" s="5">
        <v>0.96884185075759888</v>
      </c>
      <c r="I208" s="5">
        <v>-2.989116869866848E-2</v>
      </c>
      <c r="J208" s="2">
        <v>21.898678780000001</v>
      </c>
      <c r="K208" s="6">
        <v>35.21</v>
      </c>
      <c r="L208" s="2">
        <v>4.2600426669999996</v>
      </c>
      <c r="M208">
        <v>1.7828531860000001</v>
      </c>
      <c r="N208" s="1">
        <v>14.1121602</v>
      </c>
    </row>
    <row r="209" spans="1:14" hidden="1">
      <c r="A209" s="1" t="s">
        <v>219</v>
      </c>
      <c r="B209" s="1">
        <v>912</v>
      </c>
      <c r="E209" s="5">
        <v>0.1614978015422821</v>
      </c>
      <c r="F209" s="31">
        <v>14.8545666</v>
      </c>
      <c r="G209" s="5">
        <v>9.8771456629037857E-2</v>
      </c>
      <c r="H209" s="27">
        <v>0.99531090259552002</v>
      </c>
      <c r="I209" s="27">
        <v>2.662307396531105E-2</v>
      </c>
      <c r="J209" s="2">
        <v>21.105680469999999</v>
      </c>
      <c r="K209" s="36">
        <v>31.61</v>
      </c>
      <c r="L209" s="2">
        <v>4.647689819</v>
      </c>
      <c r="M209">
        <v>2.00707674</v>
      </c>
      <c r="N209" s="1">
        <v>14.8545666</v>
      </c>
    </row>
    <row r="210" spans="1:14" hidden="1">
      <c r="A210" s="1" t="s">
        <v>220</v>
      </c>
      <c r="B210" s="1">
        <v>415</v>
      </c>
      <c r="E210" s="5">
        <v>0.15901628136634829</v>
      </c>
      <c r="F210" s="31">
        <v>14.8668098</v>
      </c>
      <c r="G210" s="5">
        <v>9.4087205827236176E-2</v>
      </c>
      <c r="H210" s="27">
        <v>0.98061648011207581</v>
      </c>
      <c r="I210" s="5">
        <v>-4.2440325021743767E-2</v>
      </c>
      <c r="J210" s="2">
        <v>21.634323120000001</v>
      </c>
      <c r="K210" s="36">
        <v>32.299999999999997</v>
      </c>
      <c r="L210" s="2">
        <v>5.5122919079999999</v>
      </c>
      <c r="M210">
        <v>1.5920847650000001</v>
      </c>
      <c r="N210" s="1">
        <v>14.8668098</v>
      </c>
    </row>
    <row r="211" spans="1:14" hidden="1">
      <c r="A211" s="1" t="s">
        <v>221</v>
      </c>
      <c r="B211" s="1">
        <v>104</v>
      </c>
      <c r="E211" s="5">
        <v>0.15783549845218661</v>
      </c>
      <c r="F211" s="30">
        <v>14.3324161</v>
      </c>
      <c r="G211" s="27">
        <v>0.10299466550350191</v>
      </c>
      <c r="H211" s="27">
        <v>0.99636560678482056</v>
      </c>
      <c r="I211" s="27">
        <v>-1.0373496450483801E-2</v>
      </c>
      <c r="J211" s="2">
        <v>21.539368629999998</v>
      </c>
      <c r="K211" s="36">
        <v>31.98</v>
      </c>
      <c r="L211" s="2">
        <v>4.5534954069999998</v>
      </c>
      <c r="M211">
        <v>1.9074742200000001</v>
      </c>
      <c r="N211" s="1">
        <v>14.3324161</v>
      </c>
    </row>
    <row r="212" spans="1:14" hidden="1">
      <c r="A212" s="1" t="s">
        <v>222</v>
      </c>
      <c r="B212" s="1">
        <v>1507</v>
      </c>
      <c r="E212" s="5">
        <v>0.15761665999889371</v>
      </c>
      <c r="F212" s="31">
        <v>14.8538532</v>
      </c>
      <c r="G212" s="5">
        <v>9.5070742070674896E-2</v>
      </c>
      <c r="H212" s="27">
        <v>1.008719921112061</v>
      </c>
      <c r="I212" s="27">
        <v>1.7855307669378819E-3</v>
      </c>
      <c r="J212" s="2">
        <v>21.67486572</v>
      </c>
      <c r="K212" s="6">
        <v>35.409999999999997</v>
      </c>
      <c r="L212" s="2">
        <v>2.5082247259999999</v>
      </c>
      <c r="M212">
        <v>1.128310919</v>
      </c>
      <c r="N212" s="1">
        <v>14.8538532</v>
      </c>
    </row>
    <row r="213" spans="1:14">
      <c r="A213" s="1" t="s">
        <v>228</v>
      </c>
      <c r="B213" s="1">
        <v>1510</v>
      </c>
      <c r="E213" s="5">
        <v>0.15020812302827841</v>
      </c>
      <c r="F213" s="4">
        <v>15.494893100000001</v>
      </c>
      <c r="G213" s="5">
        <v>8.8163360953330994E-2</v>
      </c>
      <c r="H213" s="3">
        <v>1.0207961797714229</v>
      </c>
      <c r="I213" s="5">
        <v>-3.9650490507483482E-2</v>
      </c>
      <c r="J213" s="2">
        <v>21.728223799999999</v>
      </c>
      <c r="K213" s="6">
        <v>35.520000000000003</v>
      </c>
      <c r="L213" s="2">
        <v>3.233827829</v>
      </c>
      <c r="M213">
        <v>0.79349154200000005</v>
      </c>
      <c r="N213" s="1">
        <v>15.494893100000001</v>
      </c>
    </row>
    <row r="214" spans="1:14">
      <c r="A214" s="1" t="s">
        <v>254</v>
      </c>
      <c r="B214" s="1">
        <v>607</v>
      </c>
      <c r="E214" s="5">
        <v>0.13521518558263779</v>
      </c>
      <c r="F214" s="4">
        <v>15.9593115</v>
      </c>
      <c r="G214" s="5">
        <v>8.1992175430059433E-2</v>
      </c>
      <c r="H214" s="5">
        <v>0.95813313126564026</v>
      </c>
      <c r="I214" s="5">
        <v>-9.0689949691295624E-2</v>
      </c>
      <c r="J214" s="2">
        <v>21.74813747</v>
      </c>
      <c r="K214" s="6">
        <v>34.75</v>
      </c>
      <c r="L214" s="2">
        <v>4.799024105</v>
      </c>
      <c r="M214">
        <v>1.159037232</v>
      </c>
      <c r="N214" s="1">
        <v>15.9593115</v>
      </c>
    </row>
    <row r="215" spans="1:14" hidden="1">
      <c r="A215" s="1" t="s">
        <v>225</v>
      </c>
      <c r="B215" s="1">
        <v>201</v>
      </c>
      <c r="E215" s="5">
        <v>0.15154168009758001</v>
      </c>
      <c r="F215" s="31">
        <v>14.552007700000001</v>
      </c>
      <c r="G215" s="5">
        <v>9.9003195762634277E-2</v>
      </c>
      <c r="H215" s="27">
        <v>1.0074682235717769</v>
      </c>
      <c r="I215" s="27">
        <v>-1.0544341988861561E-2</v>
      </c>
      <c r="J215" s="2">
        <v>21.813783650000001</v>
      </c>
      <c r="K215" s="6">
        <v>34.950000000000003</v>
      </c>
      <c r="L215" s="2">
        <v>4.2980422970000003</v>
      </c>
      <c r="M215">
        <v>1.822349548</v>
      </c>
      <c r="N215" s="1">
        <v>14.552007700000001</v>
      </c>
    </row>
    <row r="216" spans="1:14" hidden="1">
      <c r="A216" s="1" t="s">
        <v>226</v>
      </c>
      <c r="B216" s="1">
        <v>204</v>
      </c>
      <c r="E216" s="5">
        <v>0.15143884718418121</v>
      </c>
      <c r="F216" s="29">
        <v>12.494998000000001</v>
      </c>
      <c r="G216" s="27">
        <v>0.1027238890528679</v>
      </c>
      <c r="H216" s="5">
        <v>0.96522432565689087</v>
      </c>
      <c r="I216" s="5">
        <v>-3.759903647005558E-2</v>
      </c>
      <c r="J216" s="2">
        <v>21.935722349999999</v>
      </c>
      <c r="K216" s="6">
        <v>36.93</v>
      </c>
      <c r="L216" s="2">
        <v>4.4058508869999997</v>
      </c>
      <c r="M216">
        <v>1.738657892</v>
      </c>
      <c r="N216" s="1">
        <v>12.494998000000001</v>
      </c>
    </row>
    <row r="217" spans="1:14" hidden="1">
      <c r="A217" s="1" t="s">
        <v>227</v>
      </c>
      <c r="B217" s="1">
        <v>907</v>
      </c>
      <c r="E217" s="5">
        <v>0.15122127532958979</v>
      </c>
      <c r="F217" s="30">
        <v>13.8621254</v>
      </c>
      <c r="G217" s="27">
        <v>0.103008508682251</v>
      </c>
      <c r="H217" s="5">
        <v>0.9596811830997467</v>
      </c>
      <c r="I217" s="5">
        <v>-1.8576083704829219E-2</v>
      </c>
      <c r="J217" s="2">
        <v>20.74518776</v>
      </c>
      <c r="K217" s="6">
        <v>35.61</v>
      </c>
      <c r="L217" s="2">
        <v>4.279284477</v>
      </c>
      <c r="M217">
        <v>2.1747176650000002</v>
      </c>
      <c r="N217" s="1">
        <v>13.8621254</v>
      </c>
    </row>
    <row r="218" spans="1:14">
      <c r="A218" s="1" t="s">
        <v>259</v>
      </c>
      <c r="B218" s="1">
        <v>605</v>
      </c>
      <c r="E218" s="5">
        <v>0.1296881586313248</v>
      </c>
      <c r="F218" s="4">
        <v>15.6145487</v>
      </c>
      <c r="G218" s="5">
        <v>7.8292101621627808E-2</v>
      </c>
      <c r="H218" s="5">
        <v>0.94834423065185547</v>
      </c>
      <c r="I218" s="5">
        <v>-9.5688708126544952E-2</v>
      </c>
      <c r="J218" s="2">
        <v>21.855125430000001</v>
      </c>
      <c r="K218" s="6">
        <v>34.43</v>
      </c>
      <c r="L218" s="2">
        <v>4.8016862869999999</v>
      </c>
      <c r="M218">
        <v>1.2818712590000001</v>
      </c>
      <c r="N218" s="1">
        <v>15.6145487</v>
      </c>
    </row>
    <row r="219" spans="1:14" hidden="1">
      <c r="A219" s="1" t="s">
        <v>229</v>
      </c>
      <c r="B219" s="1">
        <v>917</v>
      </c>
      <c r="E219" s="5">
        <v>0.1490485817193985</v>
      </c>
      <c r="F219" s="29">
        <v>13.7200737</v>
      </c>
      <c r="G219" s="5">
        <v>9.5712870359420776E-2</v>
      </c>
      <c r="H219" s="3">
        <v>1.0647405385971069</v>
      </c>
      <c r="I219" s="3">
        <v>4.0827751159667969E-2</v>
      </c>
      <c r="J219" s="2">
        <v>17.829746249999999</v>
      </c>
      <c r="K219" s="36">
        <v>32.229999999999997</v>
      </c>
      <c r="L219" s="2">
        <v>4.759449482</v>
      </c>
      <c r="M219">
        <v>2.8088541029999998</v>
      </c>
      <c r="N219" s="1">
        <v>13.7200737</v>
      </c>
    </row>
    <row r="220" spans="1:14">
      <c r="A220" s="1" t="s">
        <v>242</v>
      </c>
      <c r="B220" s="1">
        <v>211</v>
      </c>
      <c r="E220" s="5">
        <v>0.14275041222572329</v>
      </c>
      <c r="F220" s="4">
        <v>15.031618099999999</v>
      </c>
      <c r="G220" s="5">
        <v>8.8382638990879059E-2</v>
      </c>
      <c r="H220" s="27">
        <v>0.98544645309448242</v>
      </c>
      <c r="I220" s="5">
        <v>-1.9111493602395061E-2</v>
      </c>
      <c r="J220" s="2">
        <v>21.84883022</v>
      </c>
      <c r="K220" s="6">
        <v>34.630000000000003</v>
      </c>
      <c r="L220" s="2">
        <v>4.7770762439999999</v>
      </c>
      <c r="M220">
        <v>1.6482402089999999</v>
      </c>
      <c r="N220" s="1">
        <v>15.031618099999999</v>
      </c>
    </row>
    <row r="221" spans="1:14">
      <c r="A221" s="1" t="s">
        <v>230</v>
      </c>
      <c r="B221" s="1">
        <v>1314</v>
      </c>
      <c r="E221" s="5">
        <v>0.14851488173007971</v>
      </c>
      <c r="F221" s="4">
        <v>15.3962507</v>
      </c>
      <c r="G221" s="5">
        <v>9.3145444989204407E-2</v>
      </c>
      <c r="H221" s="27">
        <v>0.98367524147033691</v>
      </c>
      <c r="I221" s="5">
        <v>-6.8241782486438751E-2</v>
      </c>
      <c r="J221" s="2">
        <v>20.360515589999999</v>
      </c>
      <c r="K221" s="6">
        <v>36.69</v>
      </c>
      <c r="L221" s="2">
        <v>4.7926964759999997</v>
      </c>
      <c r="M221">
        <v>1.280539155</v>
      </c>
      <c r="N221" s="1">
        <v>15.3962507</v>
      </c>
    </row>
    <row r="222" spans="1:14" hidden="1">
      <c r="A222" s="1" t="s">
        <v>108</v>
      </c>
      <c r="B222" s="1">
        <v>1612</v>
      </c>
      <c r="E222" s="3">
        <v>0.27346049249172211</v>
      </c>
      <c r="F222" s="4">
        <v>15.076167099999999</v>
      </c>
      <c r="G222" s="3">
        <v>0.16157981753349299</v>
      </c>
      <c r="H222" s="5">
        <v>0.95405483245849609</v>
      </c>
      <c r="I222" s="27">
        <v>-1.034187292680144E-2</v>
      </c>
      <c r="J222" s="2">
        <v>21.471670150000001</v>
      </c>
      <c r="K222" s="36">
        <v>32.79</v>
      </c>
      <c r="L222" s="2">
        <v>4.0324306490000001</v>
      </c>
      <c r="M222">
        <v>1.136873126</v>
      </c>
      <c r="N222" s="1">
        <v>15.076167099999999</v>
      </c>
    </row>
    <row r="223" spans="1:14" hidden="1">
      <c r="A223" s="1" t="s">
        <v>29</v>
      </c>
      <c r="B223" s="1">
        <v>107</v>
      </c>
      <c r="E223" s="5">
        <v>0.14569422602653501</v>
      </c>
      <c r="F223" s="31">
        <v>14.643936200000001</v>
      </c>
      <c r="G223" s="27">
        <v>0.1079711243510246</v>
      </c>
      <c r="H223" s="27">
        <v>0.97695893049240112</v>
      </c>
      <c r="I223" s="27">
        <v>-9.112238883972168E-3</v>
      </c>
      <c r="J223" s="2">
        <v>21.38174248</v>
      </c>
      <c r="K223" s="36">
        <v>32.39</v>
      </c>
      <c r="L223" s="2">
        <v>4.6525900360000003</v>
      </c>
      <c r="M223">
        <v>1.9520462750000001</v>
      </c>
      <c r="N223" s="1">
        <v>14.643936200000001</v>
      </c>
    </row>
    <row r="224" spans="1:14" hidden="1">
      <c r="A224" s="1" t="s">
        <v>233</v>
      </c>
      <c r="B224" s="1">
        <v>1009</v>
      </c>
      <c r="E224" s="5">
        <v>0.14498646557331091</v>
      </c>
      <c r="F224" s="30">
        <v>14.1637211</v>
      </c>
      <c r="G224" s="5">
        <v>7.9572781920433044E-2</v>
      </c>
      <c r="H224" s="3">
        <v>1.0489277243614199</v>
      </c>
      <c r="I224" s="3">
        <v>6.1468210071325302E-2</v>
      </c>
      <c r="J224" s="2">
        <v>21.951608660000002</v>
      </c>
      <c r="K224" s="35">
        <v>31.11</v>
      </c>
      <c r="L224" s="2">
        <v>6.1050944329999997</v>
      </c>
      <c r="M224">
        <v>1.669897795</v>
      </c>
      <c r="N224" s="1">
        <v>14.1637211</v>
      </c>
    </row>
    <row r="225" spans="1:14" hidden="1">
      <c r="A225" s="1" t="s">
        <v>234</v>
      </c>
      <c r="B225" s="1">
        <v>1018</v>
      </c>
      <c r="E225" s="5">
        <v>0.14430984854698181</v>
      </c>
      <c r="F225" s="31">
        <v>14.9105215</v>
      </c>
      <c r="G225" s="5">
        <v>8.2206353545188904E-2</v>
      </c>
      <c r="H225" s="5">
        <v>0.96957647800445557</v>
      </c>
      <c r="I225" s="5">
        <v>-3.7301890552043908E-2</v>
      </c>
      <c r="J225" s="2">
        <v>21.489839549999999</v>
      </c>
      <c r="K225" s="6">
        <v>34.39</v>
      </c>
      <c r="L225" s="2">
        <v>4.40583539</v>
      </c>
      <c r="M225">
        <v>1.994889259</v>
      </c>
      <c r="N225" s="1">
        <v>14.9105215</v>
      </c>
    </row>
    <row r="226" spans="1:14" hidden="1">
      <c r="A226" s="1" t="s">
        <v>88</v>
      </c>
      <c r="B226" s="1">
        <v>1614</v>
      </c>
      <c r="E226" s="3">
        <v>0.29255566000938421</v>
      </c>
      <c r="F226" s="4">
        <v>14.9245033</v>
      </c>
      <c r="G226" s="3">
        <v>0.174054354429245</v>
      </c>
      <c r="H226" s="5">
        <v>0.97131279110908508</v>
      </c>
      <c r="I226" s="27">
        <v>9.979836642742157E-3</v>
      </c>
      <c r="J226" s="2">
        <v>21.53252792</v>
      </c>
      <c r="K226" s="36">
        <v>31.75</v>
      </c>
      <c r="L226" s="2">
        <v>4.0248515610000002</v>
      </c>
      <c r="M226">
        <v>1.2521169190000001</v>
      </c>
      <c r="N226" s="1">
        <v>14.9245033</v>
      </c>
    </row>
    <row r="227" spans="1:14" hidden="1">
      <c r="A227" s="1" t="s">
        <v>236</v>
      </c>
      <c r="B227" s="1">
        <v>414</v>
      </c>
      <c r="E227" s="5">
        <v>0.1436133682727814</v>
      </c>
      <c r="F227" s="31">
        <v>14.9076743</v>
      </c>
      <c r="G227" s="5">
        <v>7.7806662768125534E-2</v>
      </c>
      <c r="H227" s="3">
        <v>1.0352300405502319</v>
      </c>
      <c r="I227" s="27">
        <v>3.4267289564013481E-2</v>
      </c>
      <c r="J227" s="2">
        <v>21.4913311</v>
      </c>
      <c r="K227" s="35">
        <v>30.41</v>
      </c>
      <c r="L227" s="2">
        <v>5.5040662290000002</v>
      </c>
      <c r="M227">
        <v>1.713810563</v>
      </c>
      <c r="N227" s="1">
        <v>14.9076743</v>
      </c>
    </row>
    <row r="228" spans="1:14" hidden="1">
      <c r="A228" s="1" t="s">
        <v>237</v>
      </c>
      <c r="B228" s="1">
        <v>503</v>
      </c>
      <c r="E228" s="5">
        <v>0.1432063952088356</v>
      </c>
      <c r="F228" s="31">
        <v>14.873659099999999</v>
      </c>
      <c r="G228" s="5">
        <v>6.2751755118370056E-2</v>
      </c>
      <c r="H228" s="28">
        <v>1.1172804236412051</v>
      </c>
      <c r="I228" s="3">
        <v>7.7368196099996567E-2</v>
      </c>
      <c r="J228" s="2">
        <v>21.954496379999998</v>
      </c>
      <c r="K228" s="36">
        <v>32.9</v>
      </c>
      <c r="L228" s="2">
        <v>5.1009349820000001</v>
      </c>
      <c r="M228">
        <v>1.60543251</v>
      </c>
      <c r="N228" s="1">
        <v>14.873659099999999</v>
      </c>
    </row>
    <row r="229" spans="1:14" hidden="1">
      <c r="A229" s="1" t="s">
        <v>238</v>
      </c>
      <c r="B229" s="1">
        <v>311</v>
      </c>
      <c r="E229" s="5">
        <v>0.1431594043970108</v>
      </c>
      <c r="F229" s="29">
        <v>13.728739300000001</v>
      </c>
      <c r="G229" s="27">
        <v>0.1038982048630714</v>
      </c>
      <c r="H229" s="5">
        <v>0.97396254539489746</v>
      </c>
      <c r="I229" s="3">
        <v>5.7544823735952377E-2</v>
      </c>
      <c r="J229" s="2">
        <v>20.31123543</v>
      </c>
      <c r="K229" s="34">
        <v>25.54</v>
      </c>
      <c r="L229" s="2">
        <v>4.6200256350000002</v>
      </c>
      <c r="M229">
        <v>2.329644322</v>
      </c>
      <c r="N229" s="1">
        <v>13.728739300000001</v>
      </c>
    </row>
    <row r="230" spans="1:14" hidden="1">
      <c r="A230" s="1" t="s">
        <v>239</v>
      </c>
      <c r="B230" s="1">
        <v>501</v>
      </c>
      <c r="E230" s="5">
        <v>0.14309075474739069</v>
      </c>
      <c r="F230" s="29">
        <v>13.5622864</v>
      </c>
      <c r="G230" s="27">
        <v>0.1152257323265076</v>
      </c>
      <c r="H230" s="5">
        <v>0.97161722183227539</v>
      </c>
      <c r="I230" s="27">
        <v>1.200578222051263E-2</v>
      </c>
      <c r="J230" s="2">
        <v>21.972831729999999</v>
      </c>
      <c r="K230" s="6">
        <v>33.94</v>
      </c>
      <c r="L230" s="2">
        <v>4.5382061</v>
      </c>
      <c r="M230">
        <v>1.6983544829999999</v>
      </c>
      <c r="N230" s="1">
        <v>13.5622864</v>
      </c>
    </row>
    <row r="231" spans="1:14" hidden="1">
      <c r="A231" s="1" t="s">
        <v>240</v>
      </c>
      <c r="B231" s="1">
        <v>1003</v>
      </c>
      <c r="E231" s="5">
        <v>0.14292009174823761</v>
      </c>
      <c r="F231" s="31">
        <v>14.6437287</v>
      </c>
      <c r="G231" s="5">
        <v>8.2268685102462769E-2</v>
      </c>
      <c r="H231" s="5">
        <v>0.96836411952972412</v>
      </c>
      <c r="I231" s="5">
        <v>-4.7551095485687263E-2</v>
      </c>
      <c r="J231" s="2">
        <v>21.696022989999999</v>
      </c>
      <c r="K231" s="36">
        <v>32.92</v>
      </c>
      <c r="L231" s="2">
        <v>5.009159565</v>
      </c>
      <c r="M231">
        <v>1.701525867</v>
      </c>
      <c r="N231" s="1">
        <v>14.6437287</v>
      </c>
    </row>
    <row r="232" spans="1:14" hidden="1">
      <c r="A232" s="1" t="s">
        <v>241</v>
      </c>
      <c r="B232" s="1">
        <v>309</v>
      </c>
      <c r="E232" s="5">
        <v>0.14286533743143079</v>
      </c>
      <c r="F232" s="30">
        <v>14.2889652</v>
      </c>
      <c r="G232" s="5">
        <v>8.1870254129171371E-2</v>
      </c>
      <c r="H232" s="3">
        <v>1.027768135070801</v>
      </c>
      <c r="I232" s="27">
        <v>3.1447676010429859E-2</v>
      </c>
      <c r="J232" s="2">
        <v>20.340267180000001</v>
      </c>
      <c r="K232" s="34">
        <v>28.54</v>
      </c>
      <c r="L232" s="2">
        <v>4.4306173319999997</v>
      </c>
      <c r="M232">
        <v>2.3179609779999999</v>
      </c>
      <c r="N232" s="1">
        <v>14.2889652</v>
      </c>
    </row>
    <row r="233" spans="1:14">
      <c r="A233" s="1" t="s">
        <v>251</v>
      </c>
      <c r="B233" s="1">
        <v>610</v>
      </c>
      <c r="E233" s="5">
        <v>0.13854412734508509</v>
      </c>
      <c r="F233" s="4">
        <v>15.747366899999999</v>
      </c>
      <c r="G233" s="5">
        <v>8.7424010038375854E-2</v>
      </c>
      <c r="H233" s="5">
        <v>0.96733361482620239</v>
      </c>
      <c r="I233" s="5">
        <v>-9.4947993755340576E-2</v>
      </c>
      <c r="J233" s="2">
        <v>21.64043427</v>
      </c>
      <c r="K233" s="6">
        <v>35.49</v>
      </c>
      <c r="L233" s="2">
        <v>4.7235822680000004</v>
      </c>
      <c r="M233">
        <v>1.3253800870000001</v>
      </c>
      <c r="N233" s="1">
        <v>15.747366899999999</v>
      </c>
    </row>
    <row r="234" spans="1:14" hidden="1">
      <c r="A234" s="1" t="s">
        <v>243</v>
      </c>
      <c r="B234" s="1">
        <v>209</v>
      </c>
      <c r="E234" s="5">
        <v>0.14112237095832819</v>
      </c>
      <c r="F234" s="31">
        <v>14.6829</v>
      </c>
      <c r="G234" s="5">
        <v>8.2216471433639526E-2</v>
      </c>
      <c r="H234" s="27">
        <v>0.99717956781387329</v>
      </c>
      <c r="I234" s="5">
        <v>-3.4574061632156372E-2</v>
      </c>
      <c r="J234" s="2">
        <v>21.76814461</v>
      </c>
      <c r="K234" s="36">
        <v>32.58</v>
      </c>
      <c r="L234" s="2">
        <v>4.6771235469999999</v>
      </c>
      <c r="M234">
        <v>1.7530535460000001</v>
      </c>
      <c r="N234" s="1">
        <v>14.6829</v>
      </c>
    </row>
    <row r="235" spans="1:14" hidden="1">
      <c r="A235" s="1" t="s">
        <v>223</v>
      </c>
      <c r="B235" s="1">
        <v>405</v>
      </c>
      <c r="E235" s="5">
        <v>0.1552006006240845</v>
      </c>
      <c r="F235" s="4">
        <v>14.9618783</v>
      </c>
      <c r="G235" s="5">
        <v>9.027322381734848E-2</v>
      </c>
      <c r="H235" s="3">
        <v>1.0144056677818301</v>
      </c>
      <c r="I235" s="27">
        <v>3.1390123069286353E-2</v>
      </c>
      <c r="J235" s="2">
        <v>21.80733871</v>
      </c>
      <c r="K235" s="35">
        <v>30.79</v>
      </c>
      <c r="L235" s="2">
        <v>5.2381741999999996</v>
      </c>
      <c r="M235">
        <v>1.4388117789999999</v>
      </c>
      <c r="N235" s="1">
        <v>14.9618783</v>
      </c>
    </row>
    <row r="236" spans="1:14" hidden="1">
      <c r="A236" s="1" t="s">
        <v>245</v>
      </c>
      <c r="B236" s="1">
        <v>207</v>
      </c>
      <c r="E236" s="5">
        <v>0.14036273211240771</v>
      </c>
      <c r="F236" s="30">
        <v>14.36481</v>
      </c>
      <c r="G236" s="27">
        <v>0.1011852473020554</v>
      </c>
      <c r="H236" s="5">
        <v>0.97544163465499878</v>
      </c>
      <c r="I236" s="27">
        <v>9.839334525167942E-3</v>
      </c>
      <c r="J236" s="2">
        <v>21.786668779999999</v>
      </c>
      <c r="K236" s="36">
        <v>32.5</v>
      </c>
      <c r="L236" s="2">
        <v>4.5819048880000004</v>
      </c>
      <c r="M236">
        <v>1.7819007039999999</v>
      </c>
      <c r="N236" s="1">
        <v>14.36481</v>
      </c>
    </row>
    <row r="237" spans="1:14">
      <c r="A237" s="1" t="s">
        <v>264</v>
      </c>
      <c r="B237" s="1">
        <v>1012</v>
      </c>
      <c r="E237" s="5">
        <v>0.1211727634072304</v>
      </c>
      <c r="F237" s="4">
        <v>15.088093799999999</v>
      </c>
      <c r="G237" s="5">
        <v>6.4472824335098267E-2</v>
      </c>
      <c r="H237" s="3">
        <v>1.029487669467926</v>
      </c>
      <c r="I237" s="5">
        <v>-4.3866761028766632E-2</v>
      </c>
      <c r="J237" s="2">
        <v>21.533313750000001</v>
      </c>
      <c r="K237" s="6">
        <v>35.22</v>
      </c>
      <c r="L237" s="2">
        <v>5.4222381110000004</v>
      </c>
      <c r="M237">
        <v>1.700385571</v>
      </c>
      <c r="N237" s="1">
        <v>15.088093799999999</v>
      </c>
    </row>
    <row r="238" spans="1:14">
      <c r="A238" s="1" t="s">
        <v>174</v>
      </c>
      <c r="B238" s="1">
        <v>609</v>
      </c>
      <c r="E238" s="27">
        <v>0.20085062831640241</v>
      </c>
      <c r="F238" s="4">
        <v>15.541894900000001</v>
      </c>
      <c r="G238" s="3">
        <v>0.131181575357914</v>
      </c>
      <c r="H238" s="27">
        <v>0.97828182578086853</v>
      </c>
      <c r="I238" s="5">
        <v>-7.2123005986213684E-2</v>
      </c>
      <c r="J238" s="2">
        <v>21.5819416</v>
      </c>
      <c r="K238" s="6">
        <v>33.61</v>
      </c>
      <c r="L238" s="2">
        <v>4.7137784959999998</v>
      </c>
      <c r="M238">
        <v>1.2658904790000001</v>
      </c>
      <c r="N238" s="1">
        <v>15.541894900000001</v>
      </c>
    </row>
    <row r="239" spans="1:14" hidden="1">
      <c r="A239" s="1" t="s">
        <v>248</v>
      </c>
      <c r="B239" s="1">
        <v>1503</v>
      </c>
      <c r="E239" s="5">
        <v>0.13912682980298999</v>
      </c>
      <c r="F239" s="30">
        <v>14.2960577</v>
      </c>
      <c r="G239" s="5">
        <v>8.0785278230905533E-2</v>
      </c>
      <c r="H239" s="27">
        <v>0.98092067241668701</v>
      </c>
      <c r="I239" s="5">
        <v>-6.5232150256633759E-2</v>
      </c>
      <c r="J239" s="2">
        <v>21.56023407</v>
      </c>
      <c r="K239" s="6">
        <v>35.299999999999997</v>
      </c>
      <c r="L239" s="2">
        <v>4.4565858839999999</v>
      </c>
      <c r="M239">
        <v>1.415528297</v>
      </c>
      <c r="N239" s="1">
        <v>14.2960577</v>
      </c>
    </row>
    <row r="240" spans="1:14" hidden="1">
      <c r="A240" s="1" t="s">
        <v>249</v>
      </c>
      <c r="B240" s="1">
        <v>409</v>
      </c>
      <c r="E240" s="5">
        <v>0.13909811526536939</v>
      </c>
      <c r="F240" s="29">
        <v>11.941780100000001</v>
      </c>
      <c r="G240" s="5">
        <v>5.8292953297495842E-2</v>
      </c>
      <c r="H240" s="28">
        <v>1.104250431060791</v>
      </c>
      <c r="I240" s="3">
        <v>5.4647454991936677E-2</v>
      </c>
      <c r="J240" s="2">
        <v>21.169684409999999</v>
      </c>
      <c r="K240" s="35">
        <v>29.94</v>
      </c>
      <c r="L240" s="2">
        <v>5.2625980380000001</v>
      </c>
      <c r="M240">
        <v>1.920659602</v>
      </c>
      <c r="N240" s="1">
        <v>11.941780100000001</v>
      </c>
    </row>
    <row r="241" spans="1:14" hidden="1">
      <c r="A241" s="1" t="s">
        <v>250</v>
      </c>
      <c r="B241" s="1">
        <v>1006</v>
      </c>
      <c r="E241" s="5">
        <v>0.13897457718849179</v>
      </c>
      <c r="F241" s="30">
        <v>14.2384</v>
      </c>
      <c r="G241" s="5">
        <v>7.9715773463249207E-2</v>
      </c>
      <c r="H241" s="27">
        <v>0.99846827983856201</v>
      </c>
      <c r="I241" s="5">
        <v>-4.2175877839326859E-2</v>
      </c>
      <c r="J241" s="2">
        <v>21.934587480000001</v>
      </c>
      <c r="K241" s="36">
        <v>32.65</v>
      </c>
      <c r="L241" s="2">
        <v>5.1407070160000004</v>
      </c>
      <c r="M241">
        <v>1.6554690599999999</v>
      </c>
      <c r="N241" s="1">
        <v>14.2384</v>
      </c>
    </row>
    <row r="242" spans="1:14">
      <c r="A242" s="1" t="s">
        <v>209</v>
      </c>
      <c r="B242" s="1">
        <v>1605</v>
      </c>
      <c r="E242" s="27">
        <v>0.16983476281166079</v>
      </c>
      <c r="F242" s="4">
        <v>15.2019444</v>
      </c>
      <c r="G242" s="27">
        <v>0.1007275357842445</v>
      </c>
      <c r="H242" s="5">
        <v>0.91894450783729553</v>
      </c>
      <c r="I242" s="5">
        <v>-7.3617063462734222E-2</v>
      </c>
      <c r="J242" s="2">
        <v>21.700626369999998</v>
      </c>
      <c r="K242" s="6">
        <v>34.18</v>
      </c>
      <c r="L242" s="2">
        <v>4.1033730510000002</v>
      </c>
      <c r="M242">
        <v>1.220863163</v>
      </c>
      <c r="N242" s="1">
        <v>15.2019444</v>
      </c>
    </row>
    <row r="243" spans="1:14" hidden="1">
      <c r="A243" s="1" t="s">
        <v>252</v>
      </c>
      <c r="B243" s="1">
        <v>301</v>
      </c>
      <c r="E243" s="5">
        <v>0.1378968358039856</v>
      </c>
      <c r="F243" s="31">
        <v>14.5550914</v>
      </c>
      <c r="G243" s="27">
        <v>0.11147252470254899</v>
      </c>
      <c r="H243" s="5">
        <v>0.96426767110824585</v>
      </c>
      <c r="I243" s="27">
        <v>-5.2891031373292208E-4</v>
      </c>
      <c r="J243" s="2">
        <v>21.30620575</v>
      </c>
      <c r="K243" s="35">
        <v>29.91</v>
      </c>
      <c r="L243" s="2">
        <v>4.7626671790000001</v>
      </c>
      <c r="M243">
        <v>1.9465455410000001</v>
      </c>
      <c r="N243" s="1">
        <v>14.5550914</v>
      </c>
    </row>
    <row r="244" spans="1:14" hidden="1">
      <c r="A244" s="1" t="s">
        <v>253</v>
      </c>
      <c r="B244" s="1">
        <v>106</v>
      </c>
      <c r="E244" s="5">
        <v>0.13577421009540561</v>
      </c>
      <c r="F244" s="30">
        <v>14.3993196</v>
      </c>
      <c r="G244" s="5">
        <v>8.929993212223053E-2</v>
      </c>
      <c r="H244" s="27">
        <v>0.99257192015647888</v>
      </c>
      <c r="I244" s="5">
        <v>-2.4808179587125782E-2</v>
      </c>
      <c r="J244" s="2">
        <v>21.55195045</v>
      </c>
      <c r="K244" s="35">
        <v>30.53</v>
      </c>
      <c r="L244" s="2">
        <v>4.7438049319999998</v>
      </c>
      <c r="M244">
        <v>1.841538608</v>
      </c>
      <c r="N244" s="1">
        <v>14.3993196</v>
      </c>
    </row>
    <row r="245" spans="1:14">
      <c r="A245" s="1" t="s">
        <v>215</v>
      </c>
      <c r="B245" s="1">
        <v>402</v>
      </c>
      <c r="E245" s="27">
        <v>0.16428133845329279</v>
      </c>
      <c r="F245" s="4">
        <v>15.1183724</v>
      </c>
      <c r="G245" s="5">
        <v>9.7092296928167343E-2</v>
      </c>
      <c r="H245" s="27">
        <v>0.9843495786190033</v>
      </c>
      <c r="I245" s="5">
        <v>-2.3195695132017139E-2</v>
      </c>
      <c r="J245" s="2">
        <v>21.800601960000002</v>
      </c>
      <c r="K245" s="36">
        <v>32.31</v>
      </c>
      <c r="L245" s="2">
        <v>4.8884425159999996</v>
      </c>
      <c r="M245">
        <v>1.607342362</v>
      </c>
      <c r="N245" s="1">
        <v>15.1183724</v>
      </c>
    </row>
    <row r="246" spans="1:14" hidden="1">
      <c r="A246" s="1" t="s">
        <v>255</v>
      </c>
      <c r="B246" s="1">
        <v>101</v>
      </c>
      <c r="E246" s="5">
        <v>0.1345650851726532</v>
      </c>
      <c r="F246" s="29">
        <v>13.8062091</v>
      </c>
      <c r="G246" s="5">
        <v>9.6488486975431442E-2</v>
      </c>
      <c r="H246" s="27">
        <v>0.99748808145523071</v>
      </c>
      <c r="I246" s="27">
        <v>2.877875696867704E-2</v>
      </c>
      <c r="J246" s="2">
        <v>21.563976289999999</v>
      </c>
      <c r="K246" s="35">
        <v>30.33</v>
      </c>
      <c r="L246" s="2">
        <v>4.4324364660000004</v>
      </c>
      <c r="M246">
        <v>1.923648596</v>
      </c>
      <c r="N246" s="1">
        <v>13.8062091</v>
      </c>
    </row>
    <row r="247" spans="1:14" hidden="1">
      <c r="A247" s="1" t="s">
        <v>256</v>
      </c>
      <c r="B247" s="1">
        <v>1008</v>
      </c>
      <c r="E247" s="5">
        <v>0.13222746551036829</v>
      </c>
      <c r="F247" s="30">
        <v>13.8787012</v>
      </c>
      <c r="G247" s="5">
        <v>7.2500839829444885E-2</v>
      </c>
      <c r="H247" s="27">
        <v>1.0008863210678101</v>
      </c>
      <c r="I247" s="5">
        <v>-4.3270934373140342E-2</v>
      </c>
      <c r="J247" s="2">
        <v>21.991971970000002</v>
      </c>
      <c r="K247" s="6">
        <v>34.380000000000003</v>
      </c>
      <c r="L247" s="2">
        <v>5.4996123309999998</v>
      </c>
      <c r="M247">
        <v>1.6080983879999999</v>
      </c>
      <c r="N247" s="1">
        <v>13.8787012</v>
      </c>
    </row>
    <row r="248" spans="1:14" hidden="1">
      <c r="A248" s="1" t="s">
        <v>257</v>
      </c>
      <c r="B248" s="1">
        <v>816</v>
      </c>
      <c r="E248" s="5">
        <v>0.13205975294113159</v>
      </c>
      <c r="F248" s="30">
        <v>14.0012002</v>
      </c>
      <c r="G248" s="27">
        <v>0.12767171859741211</v>
      </c>
      <c r="H248" s="27">
        <v>0.97591766715049744</v>
      </c>
      <c r="I248" s="3">
        <v>4.4762872159481049E-2</v>
      </c>
      <c r="J248" s="2">
        <v>18.27700424</v>
      </c>
      <c r="K248" s="34">
        <v>24.87</v>
      </c>
      <c r="L248" s="2">
        <v>4.5740733149999997</v>
      </c>
      <c r="M248">
        <v>2.8074233529999999</v>
      </c>
      <c r="N248" s="1">
        <v>14.0012002</v>
      </c>
    </row>
    <row r="249" spans="1:14" hidden="1">
      <c r="A249" s="1" t="s">
        <v>258</v>
      </c>
      <c r="B249" s="1">
        <v>208</v>
      </c>
      <c r="E249" s="5">
        <v>0.1298699080944061</v>
      </c>
      <c r="F249" s="31">
        <v>14.7574816</v>
      </c>
      <c r="G249" s="5">
        <v>7.7547632157802582E-2</v>
      </c>
      <c r="H249" s="3">
        <v>1.0188553333282471</v>
      </c>
      <c r="I249" s="27">
        <v>1.5387854655273261E-3</v>
      </c>
      <c r="J249" s="2">
        <v>21.916546820000001</v>
      </c>
      <c r="K249" s="6">
        <v>34.31</v>
      </c>
      <c r="L249" s="2">
        <v>4.6602370740000003</v>
      </c>
      <c r="M249">
        <v>1.6754893660000001</v>
      </c>
      <c r="N249" s="1">
        <v>14.7574816</v>
      </c>
    </row>
    <row r="250" spans="1:14">
      <c r="A250" s="1" t="s">
        <v>247</v>
      </c>
      <c r="B250" s="1">
        <v>606</v>
      </c>
      <c r="E250" s="5">
        <v>0.13951440155506131</v>
      </c>
      <c r="F250" s="4">
        <v>15.6943178</v>
      </c>
      <c r="G250" s="5">
        <v>8.5601717233657837E-2</v>
      </c>
      <c r="H250" s="5">
        <v>0.96769297122955322</v>
      </c>
      <c r="I250" s="5">
        <v>-9.2296794056892395E-2</v>
      </c>
      <c r="J250" s="2">
        <v>21.76794529</v>
      </c>
      <c r="K250" s="6">
        <v>34.64</v>
      </c>
      <c r="L250" s="2">
        <v>4.7556467060000003</v>
      </c>
      <c r="M250">
        <v>1.2503646610000001</v>
      </c>
      <c r="N250" s="1">
        <v>15.6943178</v>
      </c>
    </row>
    <row r="251" spans="1:14" hidden="1">
      <c r="A251" s="1" t="s">
        <v>260</v>
      </c>
      <c r="B251" s="1">
        <v>1007</v>
      </c>
      <c r="E251" s="5">
        <v>0.127984419465065</v>
      </c>
      <c r="F251" s="31">
        <v>14.6259155</v>
      </c>
      <c r="G251" s="5">
        <v>7.7263757586479187E-2</v>
      </c>
      <c r="H251" s="5">
        <v>0.97333762049674988</v>
      </c>
      <c r="I251" s="5">
        <v>-4.9433294683694839E-2</v>
      </c>
      <c r="J251" s="2">
        <v>21.878404620000001</v>
      </c>
      <c r="K251" s="6">
        <v>34.380000000000003</v>
      </c>
      <c r="L251" s="2">
        <v>5.7293057440000004</v>
      </c>
      <c r="M251">
        <v>1.80115509</v>
      </c>
      <c r="N251" s="1">
        <v>14.6259155</v>
      </c>
    </row>
    <row r="252" spans="1:14" hidden="1">
      <c r="A252" s="1" t="s">
        <v>261</v>
      </c>
      <c r="B252" s="1">
        <v>205</v>
      </c>
      <c r="E252" s="5">
        <v>0.126220703125</v>
      </c>
      <c r="F252" s="30">
        <v>14.4702001</v>
      </c>
      <c r="G252" s="5">
        <v>9.1741770505905151E-2</v>
      </c>
      <c r="H252" s="27">
        <v>0.98048853874206543</v>
      </c>
      <c r="I252" s="27">
        <v>1.7402539029717449E-2</v>
      </c>
      <c r="J252" s="2">
        <v>21.881290440000001</v>
      </c>
      <c r="K252" s="6">
        <v>34.21</v>
      </c>
      <c r="L252" s="2">
        <v>4.453365088</v>
      </c>
      <c r="M252">
        <v>1.7625873089999999</v>
      </c>
      <c r="N252" s="1">
        <v>14.4702001</v>
      </c>
    </row>
    <row r="253" spans="1:14" hidden="1">
      <c r="A253" s="1" t="s">
        <v>262</v>
      </c>
      <c r="B253" s="1">
        <v>811</v>
      </c>
      <c r="E253" s="5">
        <v>0.1235704831779003</v>
      </c>
      <c r="F253" s="29">
        <v>13.713344599999999</v>
      </c>
      <c r="G253" s="5">
        <v>9.2705793678760529E-2</v>
      </c>
      <c r="H253" s="3">
        <v>1.0679829120635991</v>
      </c>
      <c r="I253" s="3">
        <v>3.507266566157341E-2</v>
      </c>
      <c r="J253" s="2">
        <v>19.580142970000001</v>
      </c>
      <c r="K253" s="34">
        <v>28.41</v>
      </c>
      <c r="L253" s="2">
        <v>4.2117710109999997</v>
      </c>
      <c r="M253">
        <v>2.5332748889999999</v>
      </c>
      <c r="N253" s="1">
        <v>13.713344599999999</v>
      </c>
    </row>
    <row r="254" spans="1:14" hidden="1">
      <c r="A254" s="1" t="s">
        <v>263</v>
      </c>
      <c r="B254" s="1">
        <v>1019</v>
      </c>
      <c r="E254" s="5">
        <v>0.12232862412929529</v>
      </c>
      <c r="F254" s="31">
        <v>14.7189341</v>
      </c>
      <c r="G254" s="5">
        <v>6.9462895393371582E-2</v>
      </c>
      <c r="H254" s="5">
        <v>0.96300864219665527</v>
      </c>
      <c r="I254" s="5">
        <v>-7.4506789445877075E-2</v>
      </c>
      <c r="J254" s="2">
        <v>21.622491839999999</v>
      </c>
      <c r="K254" s="6">
        <v>34.26</v>
      </c>
      <c r="L254" s="2">
        <v>4.8841536049999998</v>
      </c>
      <c r="M254">
        <v>1.9794642929999999</v>
      </c>
      <c r="N254" s="1">
        <v>14.7189341</v>
      </c>
    </row>
    <row r="255" spans="1:14">
      <c r="A255" s="1" t="s">
        <v>130</v>
      </c>
      <c r="B255" s="1">
        <v>1209</v>
      </c>
      <c r="E255" s="3">
        <v>0.2400590255856514</v>
      </c>
      <c r="F255" s="4">
        <v>15.0350208</v>
      </c>
      <c r="G255" s="3">
        <v>0.1446850448846817</v>
      </c>
      <c r="H255" s="5">
        <v>0.91762003302574158</v>
      </c>
      <c r="I255" s="5">
        <v>-3.8762416690587997E-2</v>
      </c>
      <c r="J255" s="2">
        <v>21.045114519999998</v>
      </c>
      <c r="K255" s="6">
        <v>33.29</v>
      </c>
      <c r="L255" s="2">
        <v>4.601461649</v>
      </c>
      <c r="M255">
        <v>1.3162125950000001</v>
      </c>
      <c r="N255" s="1">
        <v>15.0350208</v>
      </c>
    </row>
    <row r="256" spans="1:14">
      <c r="A256" s="1" t="s">
        <v>128</v>
      </c>
      <c r="B256" s="1">
        <v>6084</v>
      </c>
      <c r="E256" s="3">
        <v>0.2410043403506279</v>
      </c>
      <c r="F256" s="4">
        <v>15.0466766</v>
      </c>
      <c r="G256" s="3">
        <v>0.1541060879826546</v>
      </c>
      <c r="H256" s="27">
        <v>0.97684654593467712</v>
      </c>
      <c r="I256" s="5">
        <v>-2.706173341721296E-2</v>
      </c>
      <c r="J256" s="2">
        <v>20.111252780000001</v>
      </c>
      <c r="K256" s="34">
        <v>27.15</v>
      </c>
      <c r="L256" s="2">
        <v>5.6090991499999996</v>
      </c>
      <c r="M256">
        <v>1.215696871</v>
      </c>
      <c r="N256" s="1">
        <v>15.0466766</v>
      </c>
    </row>
    <row r="257" spans="1:14" hidden="1">
      <c r="A257" s="1" t="s">
        <v>266</v>
      </c>
      <c r="B257" s="1">
        <v>401</v>
      </c>
      <c r="E257" s="5">
        <v>0.1167766824364662</v>
      </c>
      <c r="F257" s="29">
        <v>13.549735999999999</v>
      </c>
      <c r="G257" s="5">
        <v>8.993019163608551E-2</v>
      </c>
      <c r="H257" s="5">
        <v>0.96573042869567871</v>
      </c>
      <c r="I257" s="5">
        <v>-1.4912290498614309E-2</v>
      </c>
      <c r="J257" s="2">
        <v>21.650972370000002</v>
      </c>
      <c r="K257" s="35">
        <v>30.98</v>
      </c>
      <c r="L257" s="2">
        <v>4.8486263750000003</v>
      </c>
      <c r="M257">
        <v>1.7442415950000001</v>
      </c>
      <c r="N257" s="1">
        <v>13.549735999999999</v>
      </c>
    </row>
    <row r="258" spans="1:14" hidden="1">
      <c r="A258" s="1" t="s">
        <v>89</v>
      </c>
      <c r="B258" s="1">
        <v>1014</v>
      </c>
      <c r="E258" s="5">
        <v>0.1155932769179344</v>
      </c>
      <c r="F258" s="30">
        <v>14.385074599999999</v>
      </c>
      <c r="G258" s="5">
        <v>7.9443991184234619E-2</v>
      </c>
      <c r="H258" s="3">
        <v>1.0137779712677</v>
      </c>
      <c r="I258" s="3">
        <v>3.780263289809227E-2</v>
      </c>
      <c r="J258" s="2">
        <v>21.397310260000001</v>
      </c>
      <c r="K258" s="36">
        <v>31.84</v>
      </c>
      <c r="L258" s="2">
        <v>5.1533575059999999</v>
      </c>
      <c r="M258">
        <v>1.9616329669999999</v>
      </c>
      <c r="N258" s="1">
        <v>14.385074599999999</v>
      </c>
    </row>
    <row r="259" spans="1:14" hidden="1">
      <c r="A259" s="1" t="s">
        <v>267</v>
      </c>
      <c r="B259" s="1">
        <v>305</v>
      </c>
      <c r="E259" s="5">
        <v>0.1154184862971306</v>
      </c>
      <c r="F259" s="30">
        <v>14.3277626</v>
      </c>
      <c r="G259" s="5">
        <v>7.6852515339851379E-2</v>
      </c>
      <c r="H259" s="27">
        <v>0.99337130784988403</v>
      </c>
      <c r="I259" s="3">
        <v>5.1734216511249542E-2</v>
      </c>
      <c r="J259" s="2">
        <v>20.57862282</v>
      </c>
      <c r="K259" s="34">
        <v>28.64</v>
      </c>
      <c r="L259" s="2">
        <v>4.6905658250000002</v>
      </c>
      <c r="M259">
        <v>2.21484828</v>
      </c>
      <c r="N259" s="1">
        <v>14.3277626</v>
      </c>
    </row>
    <row r="260" spans="1:14" hidden="1">
      <c r="A260" s="1" t="s">
        <v>268</v>
      </c>
      <c r="B260" s="1">
        <v>307</v>
      </c>
      <c r="E260" s="5">
        <v>0.11493966728448871</v>
      </c>
      <c r="F260" s="29">
        <v>13.2494116</v>
      </c>
      <c r="G260" s="5">
        <v>3.8584446534514427E-2</v>
      </c>
      <c r="H260" s="28">
        <v>1.1466183066368101</v>
      </c>
      <c r="I260" s="3">
        <v>8.4378339350223541E-2</v>
      </c>
      <c r="J260" s="2">
        <v>20.92458916</v>
      </c>
      <c r="K260" s="36">
        <v>31.78</v>
      </c>
      <c r="L260" s="2">
        <v>4.7907536029999997</v>
      </c>
      <c r="M260">
        <v>2.0638191699999999</v>
      </c>
      <c r="N260" s="1">
        <v>13.2494116</v>
      </c>
    </row>
    <row r="261" spans="1:14" hidden="1">
      <c r="A261" s="1" t="s">
        <v>269</v>
      </c>
      <c r="B261" s="1">
        <v>206</v>
      </c>
      <c r="E261" s="5">
        <v>0.1145159602165222</v>
      </c>
      <c r="F261" s="30">
        <v>14.1333637</v>
      </c>
      <c r="G261" s="5">
        <v>9.3154586851596832E-2</v>
      </c>
      <c r="H261" s="5">
        <v>0.97055476903915405</v>
      </c>
      <c r="I261" s="27">
        <v>1.014994084835052E-2</v>
      </c>
      <c r="J261" s="2">
        <v>21.888883589999999</v>
      </c>
      <c r="K261" s="36">
        <v>32.92</v>
      </c>
      <c r="L261" s="2">
        <v>4.5409529209999997</v>
      </c>
      <c r="M261">
        <v>1.7323178050000001</v>
      </c>
      <c r="N261" s="1">
        <v>14.1333637</v>
      </c>
    </row>
    <row r="262" spans="1:14" hidden="1">
      <c r="A262" s="1" t="s">
        <v>270</v>
      </c>
      <c r="B262" s="1">
        <v>1005</v>
      </c>
      <c r="E262" s="5">
        <v>0.1133237853646278</v>
      </c>
      <c r="F262" s="31">
        <v>14.786974900000001</v>
      </c>
      <c r="G262" s="5">
        <v>6.3011318445205688E-2</v>
      </c>
      <c r="H262" s="5">
        <v>0.9671044647693634</v>
      </c>
      <c r="I262" s="5">
        <v>-8.4163285791873932E-2</v>
      </c>
      <c r="J262" s="2">
        <v>21.809678080000001</v>
      </c>
      <c r="K262" s="6">
        <v>34.24</v>
      </c>
      <c r="L262" s="2">
        <v>4.9537880420000002</v>
      </c>
      <c r="M262">
        <v>1.785512507</v>
      </c>
      <c r="N262" s="1">
        <v>14.786974900000001</v>
      </c>
    </row>
    <row r="263" spans="1:14" hidden="1">
      <c r="A263" s="1" t="s">
        <v>271</v>
      </c>
      <c r="B263" s="1">
        <v>203</v>
      </c>
      <c r="E263" s="5">
        <v>0.11260420829057689</v>
      </c>
      <c r="F263" s="31">
        <v>14.812843300000001</v>
      </c>
      <c r="G263" s="5">
        <v>9.7192458808422089E-2</v>
      </c>
      <c r="H263" s="5">
        <v>0.9684898853302002</v>
      </c>
      <c r="I263" s="27">
        <v>-8.4583526477217674E-3</v>
      </c>
      <c r="J263" s="2">
        <v>21.90267849</v>
      </c>
      <c r="K263" s="6">
        <v>35.89</v>
      </c>
      <c r="L263" s="2">
        <v>4.372293472</v>
      </c>
      <c r="M263">
        <v>1.7631893750000001</v>
      </c>
      <c r="N263" s="1">
        <v>14.812843300000001</v>
      </c>
    </row>
    <row r="264" spans="1:14" hidden="1">
      <c r="A264" s="1" t="s">
        <v>272</v>
      </c>
      <c r="B264" s="1">
        <v>210</v>
      </c>
      <c r="E264" s="5">
        <v>0.11210831254720691</v>
      </c>
      <c r="F264" s="31">
        <v>14.7462354</v>
      </c>
      <c r="G264" s="5">
        <v>5.7157400995492942E-2</v>
      </c>
      <c r="H264" s="3">
        <v>1.04259729385376</v>
      </c>
      <c r="I264" s="27">
        <v>6.0168369673192501E-3</v>
      </c>
      <c r="J264" s="2">
        <v>21.904216770000001</v>
      </c>
      <c r="K264" s="36">
        <v>33</v>
      </c>
      <c r="L264" s="2">
        <v>4.728593826</v>
      </c>
      <c r="M264">
        <v>1.637362719</v>
      </c>
      <c r="N264" s="1">
        <v>14.7462354</v>
      </c>
    </row>
    <row r="265" spans="1:14" hidden="1">
      <c r="A265" s="1" t="s">
        <v>224</v>
      </c>
      <c r="B265" s="1">
        <v>504</v>
      </c>
      <c r="E265" s="5">
        <v>0.15186801552772519</v>
      </c>
      <c r="F265" s="4">
        <v>15.338654</v>
      </c>
      <c r="G265" s="27">
        <v>0.1049693673849106</v>
      </c>
      <c r="H265" s="27">
        <v>0.99791416525840759</v>
      </c>
      <c r="I265" s="27">
        <v>2.3740695789456371E-2</v>
      </c>
      <c r="J265" s="2">
        <v>21.953948969999999</v>
      </c>
      <c r="K265" s="36">
        <v>31.82</v>
      </c>
      <c r="L265" s="2">
        <v>5.061403275</v>
      </c>
      <c r="M265">
        <v>1.536713064</v>
      </c>
      <c r="N265" s="1">
        <v>15.338654</v>
      </c>
    </row>
    <row r="266" spans="1:14" hidden="1">
      <c r="A266" s="1" t="s">
        <v>274</v>
      </c>
      <c r="B266" s="1">
        <v>819</v>
      </c>
      <c r="E266" s="5">
        <v>9.8190627992153168E-2</v>
      </c>
      <c r="F266" s="30">
        <v>13.980108299999999</v>
      </c>
      <c r="G266" s="5">
        <v>9.2251472175121307E-2</v>
      </c>
      <c r="H266" s="27">
        <v>0.98433613777160645</v>
      </c>
      <c r="I266" s="3">
        <v>4.7399431467056267E-2</v>
      </c>
      <c r="J266" s="2">
        <v>18.525267599999999</v>
      </c>
      <c r="K266" s="35">
        <v>30.1</v>
      </c>
      <c r="L266" s="2">
        <v>4.5264444350000002</v>
      </c>
      <c r="M266">
        <v>2.7230037450000002</v>
      </c>
      <c r="N266" s="1">
        <v>13.980108299999999</v>
      </c>
    </row>
    <row r="267" spans="1:14" hidden="1">
      <c r="A267" s="1" t="s">
        <v>275</v>
      </c>
      <c r="B267" s="1">
        <v>413</v>
      </c>
      <c r="E267" s="5">
        <v>9.3798987567424774E-2</v>
      </c>
      <c r="F267" s="31">
        <v>14.6361332</v>
      </c>
      <c r="G267" s="5">
        <v>2.396291866898537E-2</v>
      </c>
      <c r="H267" s="28">
        <v>1.265443086624146</v>
      </c>
      <c r="I267" s="28">
        <v>0.13410463929176331</v>
      </c>
      <c r="J267" s="2">
        <v>21.681978229999999</v>
      </c>
      <c r="K267" s="34">
        <v>28.1</v>
      </c>
      <c r="L267" s="2">
        <v>5.142054796</v>
      </c>
      <c r="M267">
        <v>1.620384574</v>
      </c>
      <c r="N267" s="1">
        <v>14.6361332</v>
      </c>
    </row>
    <row r="268" spans="1:14" hidden="1">
      <c r="A268" s="1" t="s">
        <v>276</v>
      </c>
      <c r="B268" s="1">
        <v>412</v>
      </c>
      <c r="E268" s="5">
        <v>9.3238316476345062E-2</v>
      </c>
      <c r="F268" s="31">
        <v>14.5284014</v>
      </c>
      <c r="G268" s="5">
        <v>6.057114340364933E-2</v>
      </c>
      <c r="H268" s="3">
        <v>1.040662288665771</v>
      </c>
      <c r="I268" s="3">
        <v>6.4527168869972229E-2</v>
      </c>
      <c r="J268" s="2">
        <v>21.541090010000001</v>
      </c>
      <c r="K268" s="34">
        <v>27.25</v>
      </c>
      <c r="L268" s="2">
        <v>5.009729385</v>
      </c>
      <c r="M268">
        <v>1.7590656280000001</v>
      </c>
      <c r="N268" s="1">
        <v>14.5284014</v>
      </c>
    </row>
    <row r="269" spans="1:14" hidden="1">
      <c r="A269" s="1" t="s">
        <v>277</v>
      </c>
      <c r="B269" s="1">
        <v>103</v>
      </c>
      <c r="E269" s="5">
        <v>9.1366112232208252E-2</v>
      </c>
      <c r="F269" s="31">
        <v>14.6950631</v>
      </c>
      <c r="G269" s="5">
        <v>8.1003166735172272E-2</v>
      </c>
      <c r="H269" s="27">
        <v>0.98138609528541565</v>
      </c>
      <c r="I269" s="3">
        <v>4.0575388818979263E-2</v>
      </c>
      <c r="J269" s="2">
        <v>21.714813230000001</v>
      </c>
      <c r="K269" s="36">
        <v>31.83</v>
      </c>
      <c r="L269" s="2">
        <v>4.3298590179999996</v>
      </c>
      <c r="M269">
        <v>1.8614695670000001</v>
      </c>
      <c r="N269" s="1">
        <v>14.6950631</v>
      </c>
    </row>
    <row r="270" spans="1:14" hidden="1">
      <c r="A270" s="1" t="s">
        <v>278</v>
      </c>
      <c r="B270" s="1">
        <v>102</v>
      </c>
      <c r="E270" s="5">
        <v>8.7194681167602539E-2</v>
      </c>
      <c r="F270" s="31">
        <v>14.611862199999999</v>
      </c>
      <c r="G270" s="5">
        <v>8.0464351922273636E-2</v>
      </c>
      <c r="H270" s="27">
        <v>0.9754924476146698</v>
      </c>
      <c r="I270" s="3">
        <v>6.726108118891716E-2</v>
      </c>
      <c r="J270" s="2">
        <v>21.465744019999999</v>
      </c>
      <c r="K270" s="35">
        <v>29.77</v>
      </c>
      <c r="L270" s="2">
        <v>4.3722853659999998</v>
      </c>
      <c r="M270">
        <v>1.9721585509999999</v>
      </c>
      <c r="N270" s="1">
        <v>14.611862199999999</v>
      </c>
    </row>
    <row r="271" spans="1:14" hidden="1">
      <c r="A271" s="1" t="s">
        <v>279</v>
      </c>
      <c r="B271" s="1">
        <v>302</v>
      </c>
      <c r="E271" s="5">
        <v>8.3032075315713882E-2</v>
      </c>
      <c r="F271" s="30">
        <v>14.124772099999999</v>
      </c>
      <c r="G271" s="5">
        <v>7.9542376101016998E-2</v>
      </c>
      <c r="H271" s="5">
        <v>0.967335045337677</v>
      </c>
      <c r="I271" s="3">
        <v>4.3679710477590561E-2</v>
      </c>
      <c r="J271" s="2">
        <v>21.154531479999999</v>
      </c>
      <c r="K271" s="35">
        <v>30.17</v>
      </c>
      <c r="L271" s="2">
        <v>4.8372342589999997</v>
      </c>
      <c r="M271">
        <v>1.9936405420000001</v>
      </c>
      <c r="N271" s="1">
        <v>14.124772099999999</v>
      </c>
    </row>
    <row r="272" spans="1:14" hidden="1">
      <c r="A272" s="1" t="s">
        <v>280</v>
      </c>
      <c r="B272" s="1">
        <v>404</v>
      </c>
      <c r="E272" s="5">
        <v>8.1245865672826767E-2</v>
      </c>
      <c r="F272" s="31">
        <v>14.6743717</v>
      </c>
      <c r="G272" s="5">
        <v>2.55761444568634E-2</v>
      </c>
      <c r="H272" s="28">
        <v>1.1942623853683469</v>
      </c>
      <c r="I272" s="3">
        <v>7.8944951295852661E-2</v>
      </c>
      <c r="J272" s="2">
        <v>21.784690860000001</v>
      </c>
      <c r="K272" s="35">
        <v>30.42</v>
      </c>
      <c r="L272" s="2">
        <v>5.1319873329999997</v>
      </c>
      <c r="M272">
        <v>1.50350666</v>
      </c>
      <c r="N272" s="1">
        <v>14.6743717</v>
      </c>
    </row>
    <row r="273" spans="1:14" hidden="1">
      <c r="A273" s="1" t="s">
        <v>281</v>
      </c>
      <c r="B273" s="1">
        <v>315</v>
      </c>
      <c r="E273" s="5">
        <v>6.4791679382324219E-2</v>
      </c>
      <c r="F273" s="31">
        <v>14.5036454</v>
      </c>
      <c r="G273" s="5">
        <v>6.7278191447257996E-2</v>
      </c>
      <c r="H273" s="5">
        <v>0.97324368357658386</v>
      </c>
      <c r="I273" s="3">
        <v>8.5866507142782211E-2</v>
      </c>
      <c r="J273" s="2">
        <v>20.9102602</v>
      </c>
      <c r="K273" s="34">
        <v>24.51</v>
      </c>
      <c r="L273" s="2">
        <v>4.7166028019999997</v>
      </c>
      <c r="M273">
        <v>2.1102653739999999</v>
      </c>
      <c r="N273" s="1">
        <v>14.5036454</v>
      </c>
    </row>
    <row r="274" spans="1:14" hidden="1">
      <c r="A274" s="1" t="s">
        <v>282</v>
      </c>
      <c r="B274" s="1">
        <v>312</v>
      </c>
      <c r="E274" s="5">
        <v>6.4447842538356781E-2</v>
      </c>
      <c r="F274" s="30">
        <v>14.302164100000001</v>
      </c>
      <c r="G274" s="5">
        <v>6.9978989660739899E-2</v>
      </c>
      <c r="H274" s="5">
        <v>0.96569281816482544</v>
      </c>
      <c r="I274" s="3">
        <v>8.4012597799301147E-2</v>
      </c>
      <c r="J274" s="2">
        <v>20.599077220000002</v>
      </c>
      <c r="K274" s="34">
        <v>25.87</v>
      </c>
      <c r="L274" s="2">
        <v>4.6604552269999999</v>
      </c>
      <c r="M274">
        <v>2.2200288769999998</v>
      </c>
      <c r="N274" s="1">
        <v>14.302164100000001</v>
      </c>
    </row>
    <row r="275" spans="1:14" hidden="1">
      <c r="A275" s="1" t="s">
        <v>283</v>
      </c>
      <c r="B275" s="1">
        <v>304</v>
      </c>
      <c r="E275" s="5">
        <v>5.5879179388284683E-2</v>
      </c>
      <c r="F275" s="30">
        <v>14.1116838</v>
      </c>
      <c r="G275" s="5">
        <v>5.8830246329307563E-2</v>
      </c>
      <c r="H275" s="5">
        <v>0.97332704067230225</v>
      </c>
      <c r="I275" s="28">
        <v>0.1205874383449554</v>
      </c>
      <c r="J275" s="2">
        <v>20.88624763</v>
      </c>
      <c r="K275" s="35">
        <v>29.61</v>
      </c>
      <c r="L275" s="2">
        <v>4.8393251900000003</v>
      </c>
      <c r="M275">
        <v>2.089565039</v>
      </c>
      <c r="N275" s="1">
        <v>14.1116838</v>
      </c>
    </row>
    <row r="276" spans="1:14" hidden="1">
      <c r="A276" s="1" t="s">
        <v>284</v>
      </c>
      <c r="B276" s="1">
        <v>303</v>
      </c>
      <c r="E276" s="5">
        <v>5.1752639934420593E-2</v>
      </c>
      <c r="F276" s="31">
        <v>14.551314400000001</v>
      </c>
      <c r="G276" s="5">
        <v>1.2113929260522131E-2</v>
      </c>
      <c r="H276" s="28">
        <v>1.2574653029441829</v>
      </c>
      <c r="I276" s="3">
        <v>9.4146989285945892E-2</v>
      </c>
      <c r="J276" s="2">
        <v>21.09970474</v>
      </c>
      <c r="K276" s="35">
        <v>29.14</v>
      </c>
      <c r="L276" s="2">
        <v>5.0439400670000003</v>
      </c>
      <c r="M276">
        <v>1.974599242</v>
      </c>
      <c r="N276" s="1">
        <v>14.551314400000001</v>
      </c>
    </row>
    <row r="277" spans="1:14" hidden="1">
      <c r="A277" s="1" t="s">
        <v>285</v>
      </c>
      <c r="B277" s="1">
        <v>411</v>
      </c>
      <c r="E277" s="5">
        <v>5.0664268434047699E-2</v>
      </c>
      <c r="F277" s="29">
        <v>12.661296399999999</v>
      </c>
      <c r="G277" s="5">
        <v>1.390020828694105E-2</v>
      </c>
      <c r="H277" s="28">
        <v>1.223185062408447</v>
      </c>
      <c r="I277" s="3">
        <v>7.4756234884262085E-2</v>
      </c>
      <c r="J277" s="2">
        <v>21.424777980000002</v>
      </c>
      <c r="K277" s="34">
        <v>26.59</v>
      </c>
      <c r="L277" s="2">
        <v>5.0785331730000003</v>
      </c>
      <c r="M277">
        <v>1.825115204</v>
      </c>
      <c r="N277" s="1">
        <v>12.661296399999999</v>
      </c>
    </row>
    <row r="278" spans="1:14" hidden="1">
      <c r="A278" s="1" t="s">
        <v>286</v>
      </c>
      <c r="B278" s="1">
        <v>410</v>
      </c>
      <c r="E278" s="5">
        <v>2.049999684095383E-2</v>
      </c>
      <c r="F278" s="29">
        <v>13.7253551</v>
      </c>
      <c r="G278" s="5">
        <v>4.7441234346479177E-3</v>
      </c>
      <c r="H278" s="28">
        <v>1.300323903560638</v>
      </c>
      <c r="I278" s="28">
        <v>0.1395258232951164</v>
      </c>
      <c r="J278" s="2">
        <v>21.308075899999999</v>
      </c>
      <c r="K278" s="34">
        <v>27.65</v>
      </c>
      <c r="L278" s="2">
        <v>5.3026928900000003</v>
      </c>
      <c r="M278">
        <v>1.8426756259999999</v>
      </c>
      <c r="N278" s="1">
        <v>13.7253551</v>
      </c>
    </row>
    <row r="279" spans="1:14" hidden="1">
      <c r="I279">
        <f>PERCENTILE(I2:I278,0.75)</f>
        <v>0.10062861442565919</v>
      </c>
    </row>
  </sheetData>
  <autoFilter ref="A1:N279" xr:uid="{6EE30977-090A-4BC9-9C6D-C06887F5E1BF}">
    <filterColumn colId="5">
      <colorFilter dxfId="1"/>
    </filterColumn>
    <filterColumn colId="8">
      <colorFilter dxfId="0"/>
    </filterColumn>
    <sortState xmlns:xlrd2="http://schemas.microsoft.com/office/spreadsheetml/2017/richdata2" ref="A2:N279">
      <sortCondition ref="A1:A279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551BD-2E00-4E73-91F3-846E20D1D542}">
  <dimension ref="A1:O285"/>
  <sheetViews>
    <sheetView workbookViewId="0">
      <selection activeCell="A252" sqref="A252"/>
    </sheetView>
  </sheetViews>
  <sheetFormatPr defaultRowHeight="15"/>
  <cols>
    <col min="1" max="1" width="21.5703125" customWidth="1"/>
    <col min="2" max="2" width="8.5703125" customWidth="1"/>
  </cols>
  <sheetData>
    <row r="1" spans="1:15">
      <c r="A1" s="1" t="s">
        <v>0</v>
      </c>
      <c r="B1" s="1" t="s">
        <v>1</v>
      </c>
      <c r="C1" t="s">
        <v>293</v>
      </c>
      <c r="D1" t="s">
        <v>294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s="10" t="s">
        <v>8</v>
      </c>
      <c r="L1" t="s">
        <v>9</v>
      </c>
      <c r="M1" t="s">
        <v>10</v>
      </c>
      <c r="O1" s="3" t="s">
        <v>8</v>
      </c>
    </row>
    <row r="2" spans="1:15">
      <c r="A2" s="1" t="s">
        <v>144</v>
      </c>
      <c r="B2" s="1">
        <v>7001</v>
      </c>
      <c r="E2">
        <v>0.2130457013845444</v>
      </c>
      <c r="F2">
        <v>0.31952407956123352</v>
      </c>
      <c r="G2">
        <v>0.86373168230056763</v>
      </c>
      <c r="H2">
        <v>-8.024202287197113E-2</v>
      </c>
      <c r="I2" s="2">
        <v>22.455436710000001</v>
      </c>
      <c r="J2" s="2">
        <v>30.52</v>
      </c>
      <c r="K2" s="2">
        <f>(O2)/(365)</f>
        <v>4.1913045808219183</v>
      </c>
      <c r="L2" s="2">
        <v>1.4717786310000001</v>
      </c>
      <c r="M2" s="1">
        <v>18.4403124</v>
      </c>
      <c r="O2" s="2">
        <v>1529.826172</v>
      </c>
    </row>
    <row r="3" spans="1:15">
      <c r="A3" s="1" t="s">
        <v>100</v>
      </c>
      <c r="B3" s="1">
        <v>7002</v>
      </c>
      <c r="E3">
        <v>0.28533777594566351</v>
      </c>
      <c r="F3">
        <v>0.42793786525726318</v>
      </c>
      <c r="G3">
        <v>0.8882618248462677</v>
      </c>
      <c r="H3">
        <v>-3.8752330467104912E-2</v>
      </c>
      <c r="I3" s="2">
        <v>22.08850193</v>
      </c>
      <c r="J3" s="2">
        <v>27.73</v>
      </c>
      <c r="K3" s="2">
        <f t="shared" ref="K3:K66" si="0">(O3)/(365)</f>
        <v>4.0574399342465757</v>
      </c>
      <c r="L3" s="2">
        <v>1.3795748350000001</v>
      </c>
      <c r="M3" s="1">
        <v>17.533354800000001</v>
      </c>
      <c r="O3" s="2">
        <v>1480.9655760000001</v>
      </c>
    </row>
    <row r="4" spans="1:15" s="5" customFormat="1">
      <c r="A4" s="4" t="s">
        <v>29</v>
      </c>
      <c r="B4" s="4">
        <v>7085</v>
      </c>
      <c r="E4" s="5">
        <v>0.49971082806587219</v>
      </c>
      <c r="F4" s="5">
        <v>0.74945783615112305</v>
      </c>
      <c r="G4" s="5">
        <v>0.94104045629501343</v>
      </c>
      <c r="H4" s="5">
        <v>0.1450651288032532</v>
      </c>
      <c r="I4" s="6"/>
      <c r="J4" s="7"/>
      <c r="K4" s="6"/>
      <c r="L4" s="6"/>
      <c r="M4" s="4"/>
      <c r="O4" s="6"/>
    </row>
    <row r="5" spans="1:15">
      <c r="A5" s="1" t="s">
        <v>60</v>
      </c>
      <c r="B5" s="1">
        <v>7088</v>
      </c>
      <c r="E5">
        <v>0.33927935361862183</v>
      </c>
      <c r="F5">
        <v>0.50884899497032166</v>
      </c>
      <c r="G5">
        <v>0.90144228935241699</v>
      </c>
      <c r="H5">
        <v>1.108438140363432E-3</v>
      </c>
      <c r="I5" s="2">
        <v>20.433528899999999</v>
      </c>
      <c r="J5" s="2">
        <v>28.58</v>
      </c>
      <c r="K5" s="2">
        <f t="shared" si="0"/>
        <v>4.5913211342465754</v>
      </c>
      <c r="L5" s="2">
        <v>1.5148760080000001</v>
      </c>
      <c r="M5" s="1">
        <v>19.9933987</v>
      </c>
      <c r="O5" s="2">
        <v>1675.832214</v>
      </c>
    </row>
    <row r="6" spans="1:15">
      <c r="A6" s="1" t="s">
        <v>61</v>
      </c>
      <c r="B6" s="1">
        <v>1313</v>
      </c>
      <c r="E6">
        <v>0.33927935361862183</v>
      </c>
      <c r="F6">
        <v>0.50884899497032166</v>
      </c>
      <c r="G6">
        <v>0.90144228935241699</v>
      </c>
      <c r="H6">
        <v>1.108438140363432E-3</v>
      </c>
      <c r="I6" s="2">
        <v>20.58749199</v>
      </c>
      <c r="J6" s="2">
        <v>29.19</v>
      </c>
      <c r="K6" s="2">
        <f t="shared" si="0"/>
        <v>4.549085978082192</v>
      </c>
      <c r="L6" s="2">
        <v>1.5199687479999999</v>
      </c>
      <c r="M6" s="1">
        <v>19.8896999</v>
      </c>
      <c r="O6" s="2">
        <v>1660.4163820000001</v>
      </c>
    </row>
    <row r="7" spans="1:15">
      <c r="A7" s="1" t="s">
        <v>178</v>
      </c>
      <c r="B7" s="1">
        <v>1315</v>
      </c>
      <c r="E7">
        <v>0.22451067715883261</v>
      </c>
      <c r="F7">
        <v>0.3367132842540741</v>
      </c>
      <c r="G7">
        <v>0.90534979104995728</v>
      </c>
      <c r="H7">
        <v>-7.2397008538246155E-2</v>
      </c>
      <c r="I7" s="2">
        <v>20.426033019999998</v>
      </c>
      <c r="J7" s="2">
        <v>31.22</v>
      </c>
      <c r="K7" s="2">
        <f t="shared" si="0"/>
        <v>4.5769303835616437</v>
      </c>
      <c r="L7" s="2">
        <v>1.5289402009999999</v>
      </c>
      <c r="M7" s="1">
        <v>16.834576599999998</v>
      </c>
      <c r="O7" s="2">
        <v>1670.5795900000001</v>
      </c>
    </row>
    <row r="8" spans="1:15">
      <c r="A8" s="1" t="s">
        <v>80</v>
      </c>
      <c r="B8" s="1">
        <v>6001</v>
      </c>
      <c r="E8">
        <v>0.38321992754936218</v>
      </c>
      <c r="F8">
        <v>0.57474464178085327</v>
      </c>
      <c r="G8">
        <v>0.90880167484283447</v>
      </c>
      <c r="H8">
        <v>2.9902262613177299E-2</v>
      </c>
      <c r="I8" s="2">
        <v>20.053442</v>
      </c>
      <c r="J8" s="2">
        <v>28.78</v>
      </c>
      <c r="K8" s="2">
        <f t="shared" si="0"/>
        <v>4.6094338602739731</v>
      </c>
      <c r="L8" s="2">
        <v>1.534664392</v>
      </c>
      <c r="M8" s="1">
        <v>19.128648800000001</v>
      </c>
      <c r="O8" s="2">
        <v>1682.4433590000001</v>
      </c>
    </row>
    <row r="9" spans="1:15">
      <c r="A9" s="1" t="s">
        <v>79</v>
      </c>
      <c r="B9" s="1">
        <v>1316</v>
      </c>
      <c r="E9">
        <v>0.32042595744133001</v>
      </c>
      <c r="F9">
        <v>0.48056137561798101</v>
      </c>
      <c r="G9">
        <v>0.89926546812057495</v>
      </c>
      <c r="H9">
        <v>-8.0000003799796104E-3</v>
      </c>
      <c r="I9" s="2">
        <v>20.293096540000001</v>
      </c>
      <c r="J9" s="2">
        <v>32.56</v>
      </c>
      <c r="K9" s="2">
        <f t="shared" si="0"/>
        <v>4.5836442493150686</v>
      </c>
      <c r="L9" s="2">
        <v>1.5415685180000001</v>
      </c>
      <c r="M9" s="1">
        <v>17.894310000000001</v>
      </c>
      <c r="O9" s="2">
        <v>1673.0301509999999</v>
      </c>
    </row>
    <row r="10" spans="1:15">
      <c r="A10" s="1" t="s">
        <v>81</v>
      </c>
      <c r="B10" s="1">
        <v>1317</v>
      </c>
      <c r="E10">
        <v>0.38321992754936218</v>
      </c>
      <c r="F10">
        <v>0.57474464178085327</v>
      </c>
      <c r="G10">
        <v>0.90880167484283447</v>
      </c>
      <c r="H10">
        <v>2.9902262613177299E-2</v>
      </c>
      <c r="I10" s="2">
        <v>20.0524168</v>
      </c>
      <c r="J10" s="2">
        <v>31.83</v>
      </c>
      <c r="K10" s="2">
        <f t="shared" si="0"/>
        <v>4.6204772109589038</v>
      </c>
      <c r="L10" s="2">
        <v>1.5351904629999999</v>
      </c>
      <c r="M10" s="1">
        <v>19.520982700000001</v>
      </c>
      <c r="O10" s="2">
        <v>1686.4741819999999</v>
      </c>
    </row>
    <row r="11" spans="1:15">
      <c r="A11" s="1" t="s">
        <v>128</v>
      </c>
      <c r="B11" s="1">
        <v>6084</v>
      </c>
      <c r="E11">
        <v>0.24822695553302759</v>
      </c>
      <c r="F11">
        <v>0.37229153513908392</v>
      </c>
      <c r="G11">
        <v>0.86848485469818115</v>
      </c>
      <c r="H11">
        <v>-6.8254865705966949E-2</v>
      </c>
      <c r="I11" s="2">
        <v>20.395783420000001</v>
      </c>
      <c r="J11" s="2">
        <v>24.83</v>
      </c>
      <c r="K11" s="2">
        <f t="shared" si="0"/>
        <v>4.5587649835616437</v>
      </c>
      <c r="L11" s="2">
        <v>1.574597061</v>
      </c>
      <c r="M11" s="1">
        <v>17.697663299999999</v>
      </c>
      <c r="O11" s="2">
        <v>1663.9492190000001</v>
      </c>
    </row>
    <row r="12" spans="1:15">
      <c r="A12" s="1" t="s">
        <v>89</v>
      </c>
      <c r="B12" s="1">
        <v>9004</v>
      </c>
      <c r="E12">
        <v>0.56260901689529419</v>
      </c>
      <c r="F12">
        <v>0.84376633167266846</v>
      </c>
      <c r="G12">
        <v>0.95730805397033691</v>
      </c>
      <c r="H12">
        <v>0.1236502975225449</v>
      </c>
      <c r="I12" s="2">
        <v>19.703607559999998</v>
      </c>
      <c r="J12" s="2">
        <v>25.84</v>
      </c>
      <c r="K12" s="2">
        <f t="shared" si="0"/>
        <v>4.0641200246575337</v>
      </c>
      <c r="L12" s="2">
        <v>1.825366437</v>
      </c>
      <c r="M12" s="1">
        <v>17.924107599999999</v>
      </c>
      <c r="O12" s="2">
        <v>1483.4038089999999</v>
      </c>
    </row>
    <row r="13" spans="1:15" s="5" customFormat="1">
      <c r="A13" s="4" t="s">
        <v>287</v>
      </c>
      <c r="B13" s="4">
        <v>9077</v>
      </c>
      <c r="I13" s="6">
        <v>20.307955740000001</v>
      </c>
      <c r="J13" s="6">
        <v>29.17</v>
      </c>
      <c r="K13" s="6">
        <f t="shared" si="0"/>
        <v>3.9198697013698633</v>
      </c>
      <c r="L13" s="6">
        <v>1.623378336</v>
      </c>
      <c r="M13" s="4">
        <v>17.861445400000001</v>
      </c>
      <c r="O13" s="6">
        <v>1430.7524410000001</v>
      </c>
    </row>
    <row r="14" spans="1:15">
      <c r="A14" s="1" t="s">
        <v>30</v>
      </c>
      <c r="B14" s="1">
        <v>1411</v>
      </c>
      <c r="E14">
        <v>0.53183376789093018</v>
      </c>
      <c r="F14">
        <v>0.79759860038757324</v>
      </c>
      <c r="G14">
        <v>0.97317025065422058</v>
      </c>
      <c r="H14">
        <v>0.1213897913694382</v>
      </c>
      <c r="I14" s="2">
        <v>20.737487789999999</v>
      </c>
      <c r="J14" s="2">
        <v>29.05</v>
      </c>
      <c r="K14" s="2">
        <f t="shared" si="0"/>
        <v>4.0363231095890413</v>
      </c>
      <c r="L14" s="2">
        <v>1.632017136</v>
      </c>
      <c r="M14" s="1">
        <v>18.788457900000001</v>
      </c>
      <c r="O14" s="2">
        <v>1473.2579350000001</v>
      </c>
    </row>
    <row r="15" spans="1:15">
      <c r="A15" s="1" t="s">
        <v>111</v>
      </c>
      <c r="B15" s="1">
        <v>1410</v>
      </c>
      <c r="E15">
        <v>0.48987029492855072</v>
      </c>
      <c r="F15">
        <v>0.7346358597278595</v>
      </c>
      <c r="G15">
        <v>0.96129029989242554</v>
      </c>
      <c r="H15">
        <v>0.1025185398757458</v>
      </c>
      <c r="I15" s="2">
        <v>20.555089949999999</v>
      </c>
      <c r="J15" s="2">
        <v>29.95</v>
      </c>
      <c r="K15" s="2">
        <f t="shared" si="0"/>
        <v>4.0829121616438355</v>
      </c>
      <c r="L15" s="2">
        <v>1.6755265589999999</v>
      </c>
      <c r="M15" s="1">
        <v>19.122205699999999</v>
      </c>
      <c r="O15" s="2">
        <v>1490.262939</v>
      </c>
    </row>
    <row r="16" spans="1:15">
      <c r="A16" s="1" t="s">
        <v>90</v>
      </c>
      <c r="B16" s="1">
        <v>1408</v>
      </c>
      <c r="E16">
        <v>0.56260901689529419</v>
      </c>
      <c r="F16">
        <v>0.84376633167266846</v>
      </c>
      <c r="G16">
        <v>0.95730805397033691</v>
      </c>
      <c r="H16">
        <v>0.1236502975225449</v>
      </c>
      <c r="I16" s="2">
        <v>19.336446760000001</v>
      </c>
      <c r="J16" s="2">
        <v>28.85</v>
      </c>
      <c r="K16" s="2">
        <f t="shared" si="0"/>
        <v>4.4644407506849317</v>
      </c>
      <c r="L16" s="2">
        <v>1.7970683569999999</v>
      </c>
      <c r="M16" s="1">
        <v>18.291128199999999</v>
      </c>
      <c r="O16" s="2">
        <v>1629.520874</v>
      </c>
    </row>
    <row r="17" spans="1:15">
      <c r="A17" s="1" t="s">
        <v>131</v>
      </c>
      <c r="B17" s="1">
        <v>1407</v>
      </c>
      <c r="E17">
        <v>0.5058823823928833</v>
      </c>
      <c r="F17">
        <v>0.75869953632354736</v>
      </c>
      <c r="G17">
        <v>0.94238340854644775</v>
      </c>
      <c r="H17">
        <v>0.1061741188168526</v>
      </c>
      <c r="I17" s="2">
        <v>20.37684059</v>
      </c>
      <c r="J17" s="2">
        <v>30.87</v>
      </c>
      <c r="K17" s="2">
        <f t="shared" si="0"/>
        <v>4.5537293315068492</v>
      </c>
      <c r="L17" s="2">
        <v>1.652994394</v>
      </c>
      <c r="M17" s="1">
        <v>19.149835599999999</v>
      </c>
      <c r="O17" s="2">
        <v>1662.111206</v>
      </c>
    </row>
    <row r="18" spans="1:15">
      <c r="A18" s="1" t="s">
        <v>34</v>
      </c>
      <c r="B18" s="1">
        <v>903</v>
      </c>
      <c r="E18">
        <v>0.45329117774963379</v>
      </c>
      <c r="F18">
        <v>0.67983907461166382</v>
      </c>
      <c r="G18">
        <v>0.89783281087875366</v>
      </c>
      <c r="H18">
        <v>5.1182124763727188E-2</v>
      </c>
      <c r="I18" s="2">
        <v>18.985153199999999</v>
      </c>
      <c r="J18" s="2">
        <v>33.619999999999997</v>
      </c>
      <c r="K18" s="2">
        <f t="shared" si="0"/>
        <v>4.0749722410958897</v>
      </c>
      <c r="L18" s="2">
        <v>2.0310045479999999</v>
      </c>
      <c r="M18" s="1">
        <v>19.124450700000001</v>
      </c>
      <c r="O18" s="2">
        <v>1487.3648679999999</v>
      </c>
    </row>
    <row r="19" spans="1:15">
      <c r="A19" s="1" t="s">
        <v>65</v>
      </c>
      <c r="B19" s="1">
        <v>902</v>
      </c>
      <c r="E19">
        <v>0.40084034204483032</v>
      </c>
      <c r="F19">
        <v>0.60113424062728882</v>
      </c>
      <c r="G19">
        <v>0.90609556436538696</v>
      </c>
      <c r="H19">
        <v>4.0434930473566062E-2</v>
      </c>
      <c r="I19" s="2">
        <v>17.557113650000002</v>
      </c>
      <c r="J19" s="2">
        <v>32.58</v>
      </c>
      <c r="K19" s="2">
        <f t="shared" si="0"/>
        <v>4.2549627424657537</v>
      </c>
      <c r="L19" s="2">
        <v>2.1371810440000001</v>
      </c>
      <c r="M19" s="1">
        <v>19.176399199999999</v>
      </c>
      <c r="O19" s="2">
        <v>1553.0614009999999</v>
      </c>
    </row>
    <row r="20" spans="1:15">
      <c r="A20" s="1" t="s">
        <v>64</v>
      </c>
      <c r="B20" s="1">
        <v>909</v>
      </c>
      <c r="E20">
        <v>0.40368404984474182</v>
      </c>
      <c r="F20">
        <v>0.60543155670166016</v>
      </c>
      <c r="G20">
        <v>0.87657082080841064</v>
      </c>
      <c r="H20">
        <v>2.0448878407478329E-2</v>
      </c>
      <c r="I20" s="2">
        <v>20.104865069999999</v>
      </c>
      <c r="J20" s="2">
        <v>33.17</v>
      </c>
      <c r="K20" s="2">
        <f t="shared" si="0"/>
        <v>3.9631979753424655</v>
      </c>
      <c r="L20" s="2">
        <v>1.917880416</v>
      </c>
      <c r="M20" s="1">
        <v>18.776781100000001</v>
      </c>
      <c r="O20" s="2">
        <v>1446.5672609999999</v>
      </c>
    </row>
    <row r="21" spans="1:15">
      <c r="A21" s="1" t="s">
        <v>153</v>
      </c>
      <c r="B21" s="1">
        <v>901</v>
      </c>
      <c r="E21">
        <v>0.3000921756029129</v>
      </c>
      <c r="F21">
        <v>0.45007599890232092</v>
      </c>
      <c r="G21">
        <v>0.92114096879959106</v>
      </c>
      <c r="H21">
        <v>3.7900125607848167E-4</v>
      </c>
      <c r="I21" s="2">
        <v>16.485515589999999</v>
      </c>
      <c r="J21" s="2">
        <v>32.69</v>
      </c>
      <c r="K21" s="2">
        <f t="shared" si="0"/>
        <v>4.3098672958904105</v>
      </c>
      <c r="L21" s="2">
        <v>2.220594883</v>
      </c>
      <c r="M21" s="1">
        <v>20.257959400000001</v>
      </c>
      <c r="O21" s="2">
        <v>1573.1015629999999</v>
      </c>
    </row>
    <row r="22" spans="1:15">
      <c r="A22" s="1" t="s">
        <v>69</v>
      </c>
      <c r="B22" s="1">
        <v>916</v>
      </c>
      <c r="E22">
        <v>0.625</v>
      </c>
      <c r="F22">
        <v>0.93732136487960815</v>
      </c>
      <c r="G22">
        <v>1.0196298360824581</v>
      </c>
      <c r="H22">
        <v>0.18081830441951749</v>
      </c>
      <c r="I22" s="2">
        <v>20.756134029999998</v>
      </c>
      <c r="J22" s="2">
        <v>28.56</v>
      </c>
      <c r="K22" s="2">
        <f t="shared" si="0"/>
        <v>4.2877009972602744</v>
      </c>
      <c r="L22" s="2">
        <v>1.6974968909999999</v>
      </c>
      <c r="M22" s="1">
        <v>19.183571799999999</v>
      </c>
      <c r="O22" s="2">
        <v>1565.0108640000001</v>
      </c>
    </row>
    <row r="23" spans="1:15">
      <c r="A23" s="1" t="s">
        <v>229</v>
      </c>
      <c r="B23" s="1">
        <v>917</v>
      </c>
      <c r="E23">
        <v>0.28196445107460022</v>
      </c>
      <c r="F23">
        <v>0.42288696765899658</v>
      </c>
      <c r="G23">
        <v>0.919486403465271</v>
      </c>
      <c r="H23">
        <v>4.7766226343810558E-3</v>
      </c>
      <c r="I23" s="2">
        <v>16.35103226</v>
      </c>
      <c r="J23" s="2">
        <v>30.65</v>
      </c>
      <c r="K23" s="2">
        <f t="shared" si="0"/>
        <v>4.3432235917808217</v>
      </c>
      <c r="L23" s="2">
        <v>2.2244174480000001</v>
      </c>
      <c r="M23" s="1">
        <v>20.7582579</v>
      </c>
      <c r="O23" s="2">
        <v>1585.276611</v>
      </c>
    </row>
    <row r="24" spans="1:15">
      <c r="A24" s="1" t="s">
        <v>154</v>
      </c>
      <c r="B24" s="1">
        <v>9005</v>
      </c>
      <c r="E24">
        <v>0.3000921756029129</v>
      </c>
      <c r="F24">
        <v>0.45007599890232092</v>
      </c>
      <c r="G24">
        <v>0.92114096879959106</v>
      </c>
      <c r="H24">
        <v>3.7900125607848167E-4</v>
      </c>
      <c r="I24" s="2">
        <v>16.26483631</v>
      </c>
      <c r="J24" s="2">
        <v>28</v>
      </c>
      <c r="K24" s="2">
        <f t="shared" si="0"/>
        <v>4.3927530356164377</v>
      </c>
      <c r="L24" s="2">
        <v>2.2449178700000001</v>
      </c>
      <c r="M24" s="1">
        <v>19.488933599999999</v>
      </c>
      <c r="O24" s="2">
        <v>1603.3548579999999</v>
      </c>
    </row>
    <row r="25" spans="1:15">
      <c r="A25" s="1" t="s">
        <v>74</v>
      </c>
      <c r="B25" s="1">
        <v>1409</v>
      </c>
      <c r="E25">
        <v>0.51037377119064331</v>
      </c>
      <c r="F25">
        <v>0.76540613174438477</v>
      </c>
      <c r="G25">
        <v>0.93717277050018311</v>
      </c>
      <c r="H25">
        <v>0.1056376360356808</v>
      </c>
      <c r="I25" s="2">
        <v>19.854135509999999</v>
      </c>
      <c r="J25" s="2">
        <v>28.81</v>
      </c>
      <c r="K25" s="2">
        <f t="shared" si="0"/>
        <v>4.2907019205479457</v>
      </c>
      <c r="L25" s="2">
        <v>1.737136185</v>
      </c>
      <c r="M25" s="1">
        <v>18.856399499999998</v>
      </c>
      <c r="O25" s="2">
        <v>1566.1062010000001</v>
      </c>
    </row>
    <row r="26" spans="1:15">
      <c r="A26" s="1" t="s">
        <v>162</v>
      </c>
      <c r="B26" s="1">
        <v>913</v>
      </c>
      <c r="E26">
        <v>0.2381722629070282</v>
      </c>
      <c r="F26">
        <v>0.35718616843223572</v>
      </c>
      <c r="G26">
        <v>0.87834393978118896</v>
      </c>
      <c r="H26">
        <v>-5.7924240827560418E-2</v>
      </c>
      <c r="I26" s="2">
        <v>20.913918500000001</v>
      </c>
      <c r="J26" s="2">
        <v>36.65</v>
      </c>
      <c r="K26" s="2">
        <f t="shared" si="0"/>
        <v>3.9809642219178079</v>
      </c>
      <c r="L26" s="2">
        <v>1.8438665869999999</v>
      </c>
      <c r="M26" s="1">
        <v>17.8969326</v>
      </c>
      <c r="O26" s="2">
        <v>1453.0519409999999</v>
      </c>
    </row>
    <row r="27" spans="1:15">
      <c r="A27" s="1" t="s">
        <v>91</v>
      </c>
      <c r="B27" s="1">
        <v>9083</v>
      </c>
      <c r="E27">
        <v>0.56260901689529419</v>
      </c>
      <c r="F27">
        <v>0.84376633167266846</v>
      </c>
      <c r="G27">
        <v>0.95730805397033691</v>
      </c>
      <c r="H27">
        <v>0.1236502975225449</v>
      </c>
      <c r="I27" s="2">
        <v>18.561332700000001</v>
      </c>
      <c r="J27" s="2">
        <v>27.18</v>
      </c>
      <c r="K27" s="2">
        <f t="shared" si="0"/>
        <v>4.4496796082191779</v>
      </c>
      <c r="L27" s="2">
        <v>1.9119597669999999</v>
      </c>
      <c r="M27" s="1">
        <v>19.376387600000001</v>
      </c>
      <c r="O27" s="2">
        <v>1624.133057</v>
      </c>
    </row>
    <row r="28" spans="1:15">
      <c r="A28" s="1" t="s">
        <v>24</v>
      </c>
      <c r="B28" s="1">
        <v>1412</v>
      </c>
      <c r="E28">
        <v>0.53638756275177002</v>
      </c>
      <c r="F28">
        <v>0.80444198846817017</v>
      </c>
      <c r="G28">
        <v>0.94895720481872559</v>
      </c>
      <c r="H28">
        <v>0.12471598014235501</v>
      </c>
      <c r="I28" s="2">
        <v>21.047898289999999</v>
      </c>
      <c r="J28" s="2">
        <v>30.56</v>
      </c>
      <c r="K28" s="2">
        <f t="shared" si="0"/>
        <v>4.1625672219178078</v>
      </c>
      <c r="L28" s="2">
        <v>1.6416962150000001</v>
      </c>
      <c r="M28" s="1">
        <v>18.7625046</v>
      </c>
      <c r="O28" s="2">
        <v>1519.3370359999999</v>
      </c>
    </row>
    <row r="29" spans="1:15">
      <c r="A29" s="1" t="s">
        <v>23</v>
      </c>
      <c r="B29" s="1">
        <v>1413</v>
      </c>
      <c r="E29">
        <v>0.54639744758605957</v>
      </c>
      <c r="F29">
        <v>0.81943947076797485</v>
      </c>
      <c r="G29">
        <v>0.96702820062637329</v>
      </c>
      <c r="H29">
        <v>0.12705760449171069</v>
      </c>
      <c r="I29" s="2">
        <v>21.80263901</v>
      </c>
      <c r="J29" s="2">
        <v>30.74</v>
      </c>
      <c r="K29" s="2">
        <f t="shared" si="0"/>
        <v>4.1242612246575341</v>
      </c>
      <c r="L29" s="2">
        <v>1.629208207</v>
      </c>
      <c r="M29" s="1">
        <v>19.043662099999999</v>
      </c>
      <c r="O29" s="2">
        <v>1505.3553469999999</v>
      </c>
    </row>
    <row r="30" spans="1:15">
      <c r="A30" s="1" t="s">
        <v>62</v>
      </c>
      <c r="B30" s="1">
        <v>1423</v>
      </c>
      <c r="E30">
        <v>0.41217696666717529</v>
      </c>
      <c r="F30">
        <v>0.61813008785247803</v>
      </c>
      <c r="G30">
        <v>0.92867332696914673</v>
      </c>
      <c r="H30">
        <v>6.6960997879505157E-2</v>
      </c>
      <c r="I30" s="2">
        <v>22.276830669999999</v>
      </c>
      <c r="J30" s="2">
        <v>33.18</v>
      </c>
      <c r="K30" s="2">
        <f t="shared" si="0"/>
        <v>3.7700476246575345</v>
      </c>
      <c r="L30" s="2">
        <v>1.582717299</v>
      </c>
      <c r="M30" s="1">
        <v>20.538114499999999</v>
      </c>
      <c r="O30" s="2">
        <v>1376.0673830000001</v>
      </c>
    </row>
    <row r="31" spans="1:15">
      <c r="A31" s="1" t="s">
        <v>76</v>
      </c>
      <c r="B31" s="1">
        <v>1422</v>
      </c>
      <c r="E31">
        <v>0.36707992851734161</v>
      </c>
      <c r="F31">
        <v>0.55047148466110229</v>
      </c>
      <c r="G31">
        <v>0.9173431396484375</v>
      </c>
      <c r="H31">
        <v>4.347250796854496E-2</v>
      </c>
      <c r="I31" s="2">
        <v>22.474098210000001</v>
      </c>
      <c r="J31" s="2">
        <v>34.020000000000003</v>
      </c>
      <c r="K31" s="2">
        <f t="shared" si="0"/>
        <v>3.6549336465753424</v>
      </c>
      <c r="L31" s="2">
        <v>1.5197461839999999</v>
      </c>
      <c r="M31" s="1">
        <v>20.676895099999999</v>
      </c>
      <c r="O31" s="2">
        <v>1334.0507809999999</v>
      </c>
    </row>
    <row r="32" spans="1:15">
      <c r="A32" s="1" t="s">
        <v>228</v>
      </c>
      <c r="B32" s="1">
        <v>1510</v>
      </c>
      <c r="E32">
        <v>0.1802997887134552</v>
      </c>
      <c r="F32">
        <v>0.2703917920589447</v>
      </c>
      <c r="G32">
        <v>0.898689866065979</v>
      </c>
      <c r="H32">
        <v>-7.8076198697090149E-2</v>
      </c>
      <c r="I32" s="2">
        <v>22.717685700000001</v>
      </c>
      <c r="J32" s="2">
        <v>39.200000000000003</v>
      </c>
      <c r="K32" s="2">
        <f t="shared" si="0"/>
        <v>3.6569335945205483</v>
      </c>
      <c r="L32" s="2">
        <v>1.46544385</v>
      </c>
      <c r="M32" s="1">
        <v>22.127120999999999</v>
      </c>
      <c r="O32" s="2">
        <v>1334.7807620000001</v>
      </c>
    </row>
    <row r="33" spans="1:15">
      <c r="A33" s="1" t="s">
        <v>48</v>
      </c>
      <c r="B33" s="1">
        <v>1416</v>
      </c>
      <c r="E33">
        <v>0.40681609511375427</v>
      </c>
      <c r="F33">
        <v>0.61013048887252808</v>
      </c>
      <c r="G33">
        <v>0.9066852331161499</v>
      </c>
      <c r="H33">
        <v>5.6827820837497711E-2</v>
      </c>
      <c r="I33" s="2">
        <v>21.86111069</v>
      </c>
      <c r="J33" s="2">
        <v>31.17</v>
      </c>
      <c r="K33" s="2">
        <f t="shared" si="0"/>
        <v>3.9642273780821915</v>
      </c>
      <c r="L33" s="2">
        <v>1.5690842869999999</v>
      </c>
      <c r="M33" s="1">
        <v>19.199687000000001</v>
      </c>
      <c r="O33" s="2">
        <v>1446.9429929999999</v>
      </c>
    </row>
    <row r="34" spans="1:15">
      <c r="A34" s="1" t="s">
        <v>39</v>
      </c>
      <c r="B34" s="1">
        <v>1417</v>
      </c>
      <c r="E34">
        <v>0.51873588562011719</v>
      </c>
      <c r="F34">
        <v>0.77797436714172363</v>
      </c>
      <c r="G34">
        <v>0.96625220775604248</v>
      </c>
      <c r="H34">
        <v>0.12920863926410681</v>
      </c>
      <c r="I34" s="2">
        <v>21.589972499999998</v>
      </c>
      <c r="J34" s="2">
        <v>31.13</v>
      </c>
      <c r="K34" s="2">
        <f t="shared" si="0"/>
        <v>4.0205609890410958</v>
      </c>
      <c r="L34" s="2">
        <v>1.5795409680000001</v>
      </c>
      <c r="M34" s="1">
        <v>18.832506200000001</v>
      </c>
      <c r="O34" s="2">
        <v>1467.5047609999999</v>
      </c>
    </row>
    <row r="35" spans="1:15">
      <c r="A35" s="1" t="s">
        <v>138</v>
      </c>
      <c r="B35" s="1">
        <v>1418</v>
      </c>
      <c r="E35">
        <v>0.33450360596179962</v>
      </c>
      <c r="F35">
        <v>0.50167542695999146</v>
      </c>
      <c r="G35">
        <v>0.9033711850643158</v>
      </c>
      <c r="H35">
        <v>4.8247263766825199E-3</v>
      </c>
      <c r="I35" s="2">
        <v>21.883831019999999</v>
      </c>
      <c r="J35" s="2">
        <v>35.57</v>
      </c>
      <c r="K35" s="2">
        <f t="shared" si="0"/>
        <v>3.941115287671233</v>
      </c>
      <c r="L35" s="2">
        <v>1.5439372060000001</v>
      </c>
      <c r="M35" s="1">
        <v>20.942901599999999</v>
      </c>
      <c r="O35" s="2">
        <v>1438.5070800000001</v>
      </c>
    </row>
    <row r="36" spans="1:15">
      <c r="A36" s="1" t="s">
        <v>168</v>
      </c>
      <c r="B36" s="1">
        <v>1403</v>
      </c>
      <c r="E36">
        <v>0.25245499610900879</v>
      </c>
      <c r="F36">
        <v>0.37863150238990778</v>
      </c>
      <c r="G36">
        <v>0.91988259553909302</v>
      </c>
      <c r="H36">
        <v>-6.9191697984933853E-3</v>
      </c>
      <c r="I36" s="2">
        <v>22.531848910000001</v>
      </c>
      <c r="J36" s="2">
        <v>36.39</v>
      </c>
      <c r="K36" s="2">
        <f t="shared" si="0"/>
        <v>3.8787597643835614</v>
      </c>
      <c r="L36" s="2">
        <v>1.5525230169999999</v>
      </c>
      <c r="M36" s="1">
        <v>22.198540699999999</v>
      </c>
      <c r="O36" s="2">
        <v>1415.747314</v>
      </c>
    </row>
    <row r="37" spans="1:15">
      <c r="A37" s="1" t="s">
        <v>192</v>
      </c>
      <c r="B37" s="1">
        <v>1504</v>
      </c>
      <c r="E37">
        <v>0.21592974662780759</v>
      </c>
      <c r="F37">
        <v>0.32382594048976898</v>
      </c>
      <c r="G37">
        <v>0.89415770769119263</v>
      </c>
      <c r="H37">
        <v>-4.6066384762525558E-2</v>
      </c>
      <c r="I37" s="2">
        <v>22.956362720000001</v>
      </c>
      <c r="J37" s="2">
        <v>38.020000000000003</v>
      </c>
      <c r="K37" s="2">
        <f t="shared" si="0"/>
        <v>3.8086220109589042</v>
      </c>
      <c r="L37" s="2">
        <v>1.5200331810000001</v>
      </c>
      <c r="M37" s="1">
        <v>19.733238199999999</v>
      </c>
      <c r="O37" s="2">
        <v>1390.1470340000001</v>
      </c>
    </row>
    <row r="38" spans="1:15">
      <c r="A38" s="1" t="s">
        <v>85</v>
      </c>
      <c r="B38" s="1">
        <v>914</v>
      </c>
      <c r="E38">
        <v>0.45210728049278259</v>
      </c>
      <c r="F38">
        <v>0.67805266380310059</v>
      </c>
      <c r="G38">
        <v>0.93613144755363464</v>
      </c>
      <c r="H38">
        <v>7.6606258749961853E-2</v>
      </c>
      <c r="I38" s="2">
        <v>21.592819209999998</v>
      </c>
      <c r="J38" s="2">
        <v>30.76</v>
      </c>
      <c r="K38" s="2">
        <f t="shared" si="0"/>
        <v>4.0348385315068489</v>
      </c>
      <c r="L38" s="2">
        <v>1.764886022</v>
      </c>
      <c r="M38" s="1">
        <v>19.2383709</v>
      </c>
      <c r="O38" s="2">
        <v>1472.716064</v>
      </c>
    </row>
    <row r="39" spans="1:15">
      <c r="A39" s="1" t="s">
        <v>248</v>
      </c>
      <c r="B39" s="1">
        <v>1503</v>
      </c>
      <c r="E39">
        <v>0.14372880756855011</v>
      </c>
      <c r="F39">
        <v>0.21555668115615839</v>
      </c>
      <c r="G39">
        <v>0.87046205997467041</v>
      </c>
      <c r="H39">
        <v>-0.1048113405704498</v>
      </c>
      <c r="I39" s="2">
        <v>22.98073578</v>
      </c>
      <c r="J39" s="2">
        <v>37.799999999999997</v>
      </c>
      <c r="K39" s="2">
        <f t="shared" si="0"/>
        <v>3.9499458219178081</v>
      </c>
      <c r="L39" s="2">
        <v>1.5748534199999999</v>
      </c>
      <c r="M39" s="1">
        <v>21.642666800000001</v>
      </c>
      <c r="O39" s="2">
        <v>1441.730225</v>
      </c>
    </row>
    <row r="40" spans="1:15">
      <c r="A40" s="1" t="s">
        <v>219</v>
      </c>
      <c r="B40" s="1">
        <v>912</v>
      </c>
      <c r="E40">
        <v>0.19885094463825231</v>
      </c>
      <c r="F40">
        <v>0.29822883009910578</v>
      </c>
      <c r="G40">
        <v>0.84229323267936707</v>
      </c>
      <c r="H40">
        <v>-8.5252910852432251E-2</v>
      </c>
      <c r="I40" s="2">
        <v>21.668533329999999</v>
      </c>
      <c r="J40" s="2">
        <v>37.869999999999997</v>
      </c>
      <c r="K40" s="2">
        <f t="shared" si="0"/>
        <v>4.0349595999999996</v>
      </c>
      <c r="L40" s="2">
        <v>1.8235273359999999</v>
      </c>
      <c r="M40" s="1">
        <v>18.698573100000001</v>
      </c>
      <c r="O40" s="2">
        <v>1472.760254</v>
      </c>
    </row>
    <row r="41" spans="1:15">
      <c r="A41" s="1" t="s">
        <v>89</v>
      </c>
      <c r="B41" s="1">
        <v>1014</v>
      </c>
      <c r="E41">
        <v>0.17337558418512339</v>
      </c>
      <c r="F41">
        <v>0.26001623272895807</v>
      </c>
      <c r="G41">
        <v>0.83007049560546875</v>
      </c>
      <c r="H41">
        <v>-9.1472882777452469E-2</v>
      </c>
      <c r="I41" s="2">
        <v>22.085549350000001</v>
      </c>
      <c r="J41" s="2">
        <v>37.159999999999997</v>
      </c>
      <c r="K41" s="2">
        <f t="shared" si="0"/>
        <v>4.2992501863013697</v>
      </c>
      <c r="L41" s="2">
        <v>1.6834706070000001</v>
      </c>
      <c r="M41" s="1">
        <v>19.387517899999999</v>
      </c>
      <c r="O41" s="2">
        <v>1569.226318</v>
      </c>
    </row>
    <row r="42" spans="1:15">
      <c r="A42" s="1" t="s">
        <v>134</v>
      </c>
      <c r="B42" s="1">
        <v>1105</v>
      </c>
      <c r="E42">
        <v>0.26414522528648382</v>
      </c>
      <c r="F42">
        <v>0.39614537358284002</v>
      </c>
      <c r="G42">
        <v>0.855243980884552</v>
      </c>
      <c r="H42">
        <v>-2.2863714024424549E-2</v>
      </c>
      <c r="I42" s="2">
        <v>22.656496050000001</v>
      </c>
      <c r="J42" s="2">
        <v>33.11</v>
      </c>
      <c r="K42" s="2">
        <f t="shared" si="0"/>
        <v>4.1796530520547943</v>
      </c>
      <c r="L42" s="2">
        <v>1.7140935660000001</v>
      </c>
      <c r="M42" s="1">
        <v>20.2310333</v>
      </c>
      <c r="O42" s="2">
        <v>1525.5733640000001</v>
      </c>
    </row>
    <row r="43" spans="1:15">
      <c r="A43" s="1" t="s">
        <v>233</v>
      </c>
      <c r="B43" s="1">
        <v>1009</v>
      </c>
      <c r="E43">
        <v>0.176895946264267</v>
      </c>
      <c r="F43">
        <v>0.26528029143810272</v>
      </c>
      <c r="G43">
        <v>0.91706925630569458</v>
      </c>
      <c r="H43">
        <v>-2.8514856472611431E-2</v>
      </c>
      <c r="I43" s="2">
        <v>22.565748209999999</v>
      </c>
      <c r="J43" s="2">
        <v>33.72</v>
      </c>
      <c r="K43" s="2">
        <f t="shared" si="0"/>
        <v>4.3848345205479449</v>
      </c>
      <c r="L43" s="2">
        <v>1.7309068439999999</v>
      </c>
      <c r="M43" s="1">
        <v>22.005490300000002</v>
      </c>
      <c r="O43" s="2">
        <v>1600.4646</v>
      </c>
    </row>
    <row r="44" spans="1:15">
      <c r="A44" s="1" t="s">
        <v>193</v>
      </c>
      <c r="B44" s="1">
        <v>1010</v>
      </c>
      <c r="E44">
        <v>0.24034334719181061</v>
      </c>
      <c r="F44">
        <v>0.36045056581497192</v>
      </c>
      <c r="G44">
        <v>0.89771369099617004</v>
      </c>
      <c r="H44">
        <v>7.5685903429985046E-3</v>
      </c>
      <c r="I44" s="2">
        <v>22.502208710000001</v>
      </c>
      <c r="J44" s="2">
        <v>35.57</v>
      </c>
      <c r="K44" s="2">
        <f t="shared" si="0"/>
        <v>4.3867304547945203</v>
      </c>
      <c r="L44" s="2">
        <v>1.7178184990000001</v>
      </c>
      <c r="M44" s="1">
        <v>22.4367771</v>
      </c>
      <c r="O44" s="2">
        <v>1601.156616</v>
      </c>
    </row>
    <row r="45" spans="1:15">
      <c r="A45" s="1" t="s">
        <v>194</v>
      </c>
      <c r="B45" s="1">
        <v>1104</v>
      </c>
      <c r="E45">
        <v>0.1967036351561546</v>
      </c>
      <c r="F45">
        <v>0.29500642418861389</v>
      </c>
      <c r="G45">
        <v>0.83168315887451172</v>
      </c>
      <c r="H45">
        <v>-8.0546628683805466E-2</v>
      </c>
      <c r="I45" s="2">
        <v>22.567626950000001</v>
      </c>
      <c r="J45" s="2">
        <v>35.81</v>
      </c>
      <c r="K45" s="2">
        <f t="shared" si="0"/>
        <v>4.3062488301369868</v>
      </c>
      <c r="L45" s="2">
        <v>1.780468285</v>
      </c>
      <c r="M45" s="1">
        <v>20.7619696</v>
      </c>
      <c r="O45" s="2">
        <v>1571.7808230000001</v>
      </c>
    </row>
    <row r="46" spans="1:15">
      <c r="A46" s="1" t="s">
        <v>260</v>
      </c>
      <c r="B46" s="1">
        <v>1007</v>
      </c>
      <c r="E46">
        <v>0.1314358860254288</v>
      </c>
      <c r="F46">
        <v>0.1971223056316376</v>
      </c>
      <c r="G46">
        <v>0.87605804204940796</v>
      </c>
      <c r="H46">
        <v>-8.3575725555419922E-2</v>
      </c>
      <c r="I46" s="2">
        <v>22.44108391</v>
      </c>
      <c r="J46" s="2">
        <v>38.31</v>
      </c>
      <c r="K46" s="2">
        <f t="shared" si="0"/>
        <v>4.3792376794520553</v>
      </c>
      <c r="L46" s="2">
        <v>1.748651505</v>
      </c>
      <c r="M46" s="1">
        <v>21.916976900000002</v>
      </c>
      <c r="O46" s="2">
        <v>1598.4217530000001</v>
      </c>
    </row>
    <row r="47" spans="1:15">
      <c r="A47" s="1" t="s">
        <v>263</v>
      </c>
      <c r="B47" s="1">
        <v>1019</v>
      </c>
      <c r="E47">
        <v>0.14275388419628141</v>
      </c>
      <c r="F47">
        <v>0.2140921354293823</v>
      </c>
      <c r="G47">
        <v>0.84465804696083069</v>
      </c>
      <c r="H47">
        <v>-0.1107325404882431</v>
      </c>
      <c r="I47" s="2">
        <v>22.191586489999999</v>
      </c>
      <c r="J47" s="2">
        <v>35.79</v>
      </c>
      <c r="K47" s="2">
        <f t="shared" si="0"/>
        <v>4.2607028904109594</v>
      </c>
      <c r="L47" s="2">
        <v>1.8226122259999999</v>
      </c>
      <c r="M47" s="1">
        <v>22.457641599999999</v>
      </c>
      <c r="O47" s="2">
        <v>1555.156555</v>
      </c>
    </row>
    <row r="48" spans="1:15">
      <c r="A48" s="1" t="s">
        <v>191</v>
      </c>
      <c r="B48" s="1">
        <v>1103</v>
      </c>
      <c r="E48">
        <v>0.19534376263618469</v>
      </c>
      <c r="F48">
        <v>0.29296234250068659</v>
      </c>
      <c r="G48">
        <v>0.8888641893863678</v>
      </c>
      <c r="H48">
        <v>-5.4404143244028091E-2</v>
      </c>
      <c r="I48" s="2">
        <v>22.439615249999999</v>
      </c>
      <c r="J48" s="2">
        <v>35.5</v>
      </c>
      <c r="K48" s="2">
        <f t="shared" si="0"/>
        <v>4.3836128136986305</v>
      </c>
      <c r="L48" s="2">
        <v>1.8602851629999999</v>
      </c>
      <c r="M48" s="1">
        <v>20.602004999999998</v>
      </c>
      <c r="O48" s="2">
        <v>1600.018677</v>
      </c>
    </row>
    <row r="49" spans="1:15">
      <c r="A49" s="1" t="s">
        <v>235</v>
      </c>
      <c r="B49" s="1">
        <v>1401</v>
      </c>
      <c r="E49">
        <v>0.1744125708937645</v>
      </c>
      <c r="F49">
        <v>0.26157002151012421</v>
      </c>
      <c r="G49">
        <v>0.91638925671577454</v>
      </c>
      <c r="H49">
        <v>-6.9446612149477005E-2</v>
      </c>
      <c r="I49" s="2">
        <v>22.448246959999999</v>
      </c>
      <c r="J49" s="2">
        <v>39.46</v>
      </c>
      <c r="K49" s="2">
        <f t="shared" si="0"/>
        <v>3.9622087041095893</v>
      </c>
      <c r="L49" s="2">
        <v>1.632005095</v>
      </c>
      <c r="M49" s="1">
        <v>22.584793099999999</v>
      </c>
      <c r="O49" s="2">
        <v>1446.206177</v>
      </c>
    </row>
    <row r="50" spans="1:15">
      <c r="A50" s="1" t="s">
        <v>49</v>
      </c>
      <c r="B50" s="1">
        <v>1020</v>
      </c>
      <c r="E50">
        <v>0.44611455500125891</v>
      </c>
      <c r="F50">
        <v>0.66904255747795105</v>
      </c>
      <c r="G50">
        <v>0.95744681358337402</v>
      </c>
      <c r="H50">
        <v>9.6758939325809479E-2</v>
      </c>
      <c r="I50" s="2">
        <v>22.088418959999998</v>
      </c>
      <c r="J50" s="2">
        <v>32.479999999999997</v>
      </c>
      <c r="K50" s="2">
        <f t="shared" si="0"/>
        <v>4.0385648547945205</v>
      </c>
      <c r="L50" s="2">
        <v>1.750169039</v>
      </c>
      <c r="M50" s="1">
        <v>19.611763</v>
      </c>
      <c r="O50" s="2">
        <v>1474.076172</v>
      </c>
    </row>
    <row r="51" spans="1:15">
      <c r="A51" s="1" t="s">
        <v>70</v>
      </c>
      <c r="B51" s="1">
        <v>915</v>
      </c>
      <c r="E51">
        <v>0.625</v>
      </c>
      <c r="F51">
        <v>0.93732136487960815</v>
      </c>
      <c r="G51">
        <v>1.0196298360824581</v>
      </c>
      <c r="H51">
        <v>0.18081830441951749</v>
      </c>
      <c r="I51" s="2">
        <v>21.346178049999999</v>
      </c>
      <c r="J51" s="2">
        <v>28.32</v>
      </c>
      <c r="K51" s="2">
        <f t="shared" si="0"/>
        <v>4.163809997260274</v>
      </c>
      <c r="L51" s="2">
        <v>1.63916409</v>
      </c>
      <c r="M51" s="1">
        <v>18.7380581</v>
      </c>
      <c r="O51" s="2">
        <v>1519.790649</v>
      </c>
    </row>
    <row r="52" spans="1:15">
      <c r="A52" s="1" t="s">
        <v>217</v>
      </c>
      <c r="B52" s="1">
        <v>1502</v>
      </c>
      <c r="E52">
        <v>0.16016426682472229</v>
      </c>
      <c r="F52">
        <v>0.2402053028345108</v>
      </c>
      <c r="G52">
        <v>0.89715015888214111</v>
      </c>
      <c r="H52">
        <v>-9.5759615302085876E-2</v>
      </c>
      <c r="I52" s="2">
        <v>22.85117245</v>
      </c>
      <c r="J52" s="2">
        <v>39.54</v>
      </c>
      <c r="K52" s="2">
        <f t="shared" si="0"/>
        <v>4.0270275369863011</v>
      </c>
      <c r="L52" s="2">
        <v>1.6145618559999999</v>
      </c>
      <c r="M52" s="1">
        <v>22.454454399999999</v>
      </c>
      <c r="O52" s="2">
        <v>1469.865051</v>
      </c>
    </row>
    <row r="53" spans="1:15">
      <c r="A53" s="1" t="s">
        <v>273</v>
      </c>
      <c r="B53" s="1">
        <v>1011</v>
      </c>
      <c r="E53">
        <v>0.12942635267972949</v>
      </c>
      <c r="F53">
        <v>0.1941036656498909</v>
      </c>
      <c r="G53">
        <v>0.88135594129562378</v>
      </c>
      <c r="H53">
        <v>-8.9114174246788025E-2</v>
      </c>
      <c r="I53" s="2">
        <v>22.48345947</v>
      </c>
      <c r="J53" s="2">
        <v>41.46</v>
      </c>
      <c r="K53" s="2">
        <f t="shared" si="0"/>
        <v>4.4004983150684929</v>
      </c>
      <c r="L53" s="2">
        <v>1.681198239</v>
      </c>
      <c r="M53" s="1">
        <v>22.596665399999999</v>
      </c>
      <c r="O53" s="2">
        <v>1606.181885</v>
      </c>
    </row>
    <row r="54" spans="1:15">
      <c r="A54" s="1" t="s">
        <v>222</v>
      </c>
      <c r="B54" s="1">
        <v>1507</v>
      </c>
      <c r="E54">
        <v>0.18026706576347351</v>
      </c>
      <c r="F54">
        <v>0.27035045623779302</v>
      </c>
      <c r="G54">
        <v>0.89953228831291199</v>
      </c>
      <c r="H54">
        <v>-5.4888103157281883E-2</v>
      </c>
      <c r="I54" s="2">
        <v>23.026871679999999</v>
      </c>
      <c r="J54" s="2">
        <v>39.590000000000003</v>
      </c>
      <c r="K54" s="2">
        <f t="shared" si="0"/>
        <v>3.6177573835616434</v>
      </c>
      <c r="L54" s="2">
        <v>1.422396183</v>
      </c>
      <c r="M54" s="1">
        <v>21.660491</v>
      </c>
      <c r="O54" s="2">
        <v>1320.4814449999999</v>
      </c>
    </row>
    <row r="55" spans="1:15">
      <c r="A55" s="1" t="s">
        <v>114</v>
      </c>
      <c r="B55" s="1">
        <v>1420</v>
      </c>
      <c r="E55">
        <v>0.32442912459373469</v>
      </c>
      <c r="F55">
        <v>0.48653888702392578</v>
      </c>
      <c r="G55">
        <v>0.90241339802742004</v>
      </c>
      <c r="H55">
        <v>7.2919283993542186E-3</v>
      </c>
      <c r="I55" s="2">
        <v>22.507347110000001</v>
      </c>
      <c r="J55" s="2">
        <v>35.200000000000003</v>
      </c>
      <c r="K55" s="2">
        <f t="shared" si="0"/>
        <v>3.505639315068493</v>
      </c>
      <c r="L55" s="2">
        <v>1.435505152</v>
      </c>
      <c r="M55" s="1">
        <v>22.579382899999999</v>
      </c>
      <c r="O55" s="2">
        <v>1279.55835</v>
      </c>
    </row>
    <row r="56" spans="1:15">
      <c r="A56" s="1" t="s">
        <v>95</v>
      </c>
      <c r="B56" s="1">
        <v>1405</v>
      </c>
      <c r="E56">
        <v>0.42758367955684662</v>
      </c>
      <c r="F56">
        <v>0.64125233888626099</v>
      </c>
      <c r="G56">
        <v>0.93838310241699219</v>
      </c>
      <c r="H56">
        <v>7.5742281973361969E-2</v>
      </c>
      <c r="I56" s="2">
        <v>21.846906659999998</v>
      </c>
      <c r="J56" s="2">
        <v>31.27</v>
      </c>
      <c r="K56" s="2">
        <f t="shared" si="0"/>
        <v>4.0255770739726024</v>
      </c>
      <c r="L56" s="2">
        <v>1.5561718339999999</v>
      </c>
      <c r="M56" s="1">
        <v>19.272491500000001</v>
      </c>
      <c r="O56" s="2">
        <v>1469.335632</v>
      </c>
    </row>
    <row r="57" spans="1:15">
      <c r="A57" s="1" t="s">
        <v>264</v>
      </c>
      <c r="B57" s="1">
        <v>1012</v>
      </c>
      <c r="E57">
        <v>0.13909091055393219</v>
      </c>
      <c r="F57">
        <v>0.20858895778656009</v>
      </c>
      <c r="G57">
        <v>0.90224981307983398</v>
      </c>
      <c r="H57">
        <v>-8.7885983288288116E-2</v>
      </c>
      <c r="I57" s="2">
        <v>22.481441499999999</v>
      </c>
      <c r="J57" s="2">
        <v>40.83</v>
      </c>
      <c r="K57" s="2">
        <f t="shared" si="0"/>
        <v>4.0836278630136986</v>
      </c>
      <c r="L57" s="2">
        <v>1.6836311820000001</v>
      </c>
      <c r="M57" s="1">
        <v>22.625392000000002</v>
      </c>
      <c r="O57" s="2">
        <v>1490.5241699999999</v>
      </c>
    </row>
    <row r="58" spans="1:15">
      <c r="A58" s="1" t="s">
        <v>198</v>
      </c>
      <c r="B58" s="1">
        <v>1509</v>
      </c>
      <c r="E58">
        <v>0.20528633892536161</v>
      </c>
      <c r="F58">
        <v>0.3078707754611969</v>
      </c>
      <c r="G58">
        <v>0.86000531911849976</v>
      </c>
      <c r="H58">
        <v>-8.5155889391899109E-2</v>
      </c>
      <c r="I58" s="2">
        <v>22.949220660000002</v>
      </c>
      <c r="J58" s="2">
        <v>37.93</v>
      </c>
      <c r="K58" s="2">
        <f t="shared" si="0"/>
        <v>3.5739393260273973</v>
      </c>
      <c r="L58" s="2">
        <v>1.423550665</v>
      </c>
      <c r="M58" s="1">
        <v>21.974023800000001</v>
      </c>
      <c r="O58" s="2">
        <v>1304.487854</v>
      </c>
    </row>
    <row r="59" spans="1:15">
      <c r="A59" s="1" t="s">
        <v>52</v>
      </c>
      <c r="B59" s="1">
        <v>1415</v>
      </c>
      <c r="E59">
        <v>0.45115447044372559</v>
      </c>
      <c r="F59">
        <v>0.67661747336387634</v>
      </c>
      <c r="G59">
        <v>0.96229365468025208</v>
      </c>
      <c r="H59">
        <v>9.2239581048488617E-2</v>
      </c>
      <c r="I59" s="2">
        <v>21.885105129999999</v>
      </c>
      <c r="J59" s="2">
        <v>30.93</v>
      </c>
      <c r="K59" s="2">
        <f t="shared" si="0"/>
        <v>3.9931844630136983</v>
      </c>
      <c r="L59" s="2">
        <v>1.585980296</v>
      </c>
      <c r="M59" s="1">
        <v>19.3971901</v>
      </c>
      <c r="O59" s="2">
        <v>1457.5123289999999</v>
      </c>
    </row>
    <row r="60" spans="1:15">
      <c r="A60" s="1" t="s">
        <v>183</v>
      </c>
      <c r="B60" s="1">
        <v>1419</v>
      </c>
      <c r="E60">
        <v>0.27378010749816889</v>
      </c>
      <c r="F60">
        <v>0.41056540608406072</v>
      </c>
      <c r="G60">
        <v>0.88603532314300537</v>
      </c>
      <c r="H60">
        <v>-7.9597244039177895E-3</v>
      </c>
      <c r="I60" s="2">
        <v>22.52195549</v>
      </c>
      <c r="J60" s="2">
        <v>35.909999999999997</v>
      </c>
      <c r="K60" s="2">
        <f t="shared" si="0"/>
        <v>3.7295400109589036</v>
      </c>
      <c r="L60" s="2">
        <v>1.4768117670000001</v>
      </c>
      <c r="M60" s="1">
        <v>22.615480399999999</v>
      </c>
      <c r="O60" s="2">
        <v>1361.2821039999999</v>
      </c>
    </row>
    <row r="61" spans="1:15">
      <c r="A61" s="1" t="s">
        <v>19</v>
      </c>
      <c r="B61" s="1">
        <v>1621</v>
      </c>
      <c r="E61">
        <v>0.54093340039253235</v>
      </c>
      <c r="F61">
        <v>0.81127166748046875</v>
      </c>
      <c r="G61">
        <v>0.96235796809196472</v>
      </c>
      <c r="H61">
        <v>0.12543727830052381</v>
      </c>
      <c r="I61" s="2">
        <v>22.71542358</v>
      </c>
      <c r="J61" s="2">
        <v>30.56</v>
      </c>
      <c r="K61" s="2">
        <f t="shared" si="0"/>
        <v>4.0578880821917807</v>
      </c>
      <c r="L61" s="2">
        <v>1.6364516019999999</v>
      </c>
      <c r="M61" s="1">
        <v>21.6246157</v>
      </c>
      <c r="O61" s="2">
        <v>1481.12915</v>
      </c>
    </row>
    <row r="62" spans="1:15">
      <c r="A62" s="1" t="s">
        <v>244</v>
      </c>
      <c r="B62" s="1">
        <v>1015</v>
      </c>
      <c r="E62">
        <v>0.19117122888565061</v>
      </c>
      <c r="F62">
        <v>0.28670582175254822</v>
      </c>
      <c r="G62">
        <v>0.83688497543334961</v>
      </c>
      <c r="H62">
        <v>-8.9335568249225616E-2</v>
      </c>
      <c r="I62" s="2">
        <v>21.82007694</v>
      </c>
      <c r="J62" s="2">
        <v>36.99</v>
      </c>
      <c r="K62" s="2">
        <f t="shared" si="0"/>
        <v>4.2014457808219179</v>
      </c>
      <c r="L62" s="2">
        <v>1.883599102</v>
      </c>
      <c r="M62" s="1">
        <v>21.586095799999999</v>
      </c>
      <c r="O62" s="2">
        <v>1533.5277100000001</v>
      </c>
    </row>
    <row r="63" spans="1:15">
      <c r="A63" s="1" t="s">
        <v>63</v>
      </c>
      <c r="B63" s="1">
        <v>1421</v>
      </c>
      <c r="E63">
        <v>0.40648925304412842</v>
      </c>
      <c r="F63">
        <v>0.60962271690368652</v>
      </c>
      <c r="G63">
        <v>0.93319779634475708</v>
      </c>
      <c r="H63">
        <v>7.6546832919120789E-2</v>
      </c>
      <c r="I63" s="2">
        <v>22.638768200000001</v>
      </c>
      <c r="J63" s="2">
        <v>33.799999999999997</v>
      </c>
      <c r="K63" s="2">
        <f t="shared" si="0"/>
        <v>3.4246794410958907</v>
      </c>
      <c r="L63" s="2">
        <v>1.399693012</v>
      </c>
      <c r="M63" s="1">
        <v>20.713726000000001</v>
      </c>
      <c r="O63" s="2">
        <v>1250.007996</v>
      </c>
    </row>
    <row r="64" spans="1:15">
      <c r="A64" s="1" t="s">
        <v>77</v>
      </c>
      <c r="B64" s="1">
        <v>1404</v>
      </c>
      <c r="E64">
        <v>0.45569862425327301</v>
      </c>
      <c r="F64">
        <v>0.68342596292495728</v>
      </c>
      <c r="G64">
        <v>0.95657888054847717</v>
      </c>
      <c r="H64">
        <v>9.7930692136287689E-2</v>
      </c>
      <c r="I64" s="2">
        <v>21.96566486</v>
      </c>
      <c r="J64" s="2">
        <v>31.02</v>
      </c>
      <c r="K64" s="2">
        <f t="shared" si="0"/>
        <v>4.0196098438356165</v>
      </c>
      <c r="L64" s="2">
        <v>1.6004058720000001</v>
      </c>
      <c r="M64" s="1">
        <v>19.558646199999998</v>
      </c>
      <c r="O64" s="2">
        <v>1467.1575929999999</v>
      </c>
    </row>
    <row r="65" spans="1:15">
      <c r="A65" s="1" t="s">
        <v>150</v>
      </c>
      <c r="B65" s="1">
        <v>1601</v>
      </c>
      <c r="E65">
        <v>0.23236282169818881</v>
      </c>
      <c r="F65">
        <v>0.34849545359611511</v>
      </c>
      <c r="G65">
        <v>0.84675323963165283</v>
      </c>
      <c r="H65">
        <v>-6.3157893717288971E-2</v>
      </c>
      <c r="I65" s="2">
        <v>22.870426179999999</v>
      </c>
      <c r="J65" s="2">
        <v>34.72</v>
      </c>
      <c r="K65" s="2">
        <f t="shared" si="0"/>
        <v>3.9421951917808218</v>
      </c>
      <c r="L65" s="2">
        <v>1.5838726759999999</v>
      </c>
      <c r="M65" s="1">
        <v>19.3207855</v>
      </c>
      <c r="O65" s="2">
        <v>1438.901245</v>
      </c>
    </row>
    <row r="66" spans="1:15">
      <c r="A66" s="1" t="s">
        <v>40</v>
      </c>
      <c r="B66" s="1">
        <v>1406</v>
      </c>
      <c r="E66">
        <v>0.48422586917877197</v>
      </c>
      <c r="F66">
        <v>0.72619390487670898</v>
      </c>
      <c r="G66">
        <v>0.94623243808746338</v>
      </c>
      <c r="H66">
        <v>9.9514733999967575E-2</v>
      </c>
      <c r="I66" s="2">
        <v>21.161382679999999</v>
      </c>
      <c r="J66" s="2">
        <v>30.9</v>
      </c>
      <c r="K66" s="2">
        <f t="shared" si="0"/>
        <v>4.3159651260273977</v>
      </c>
      <c r="L66" s="2">
        <v>1.57680434</v>
      </c>
      <c r="M66" s="1">
        <v>19.231021899999998</v>
      </c>
      <c r="O66" s="2">
        <v>1575.3272710000001</v>
      </c>
    </row>
    <row r="67" spans="1:15">
      <c r="A67" s="1" t="s">
        <v>50</v>
      </c>
      <c r="B67" s="1">
        <v>1106</v>
      </c>
      <c r="E67">
        <v>0.43202802538871771</v>
      </c>
      <c r="F67">
        <v>0.64793890714645386</v>
      </c>
      <c r="G67">
        <v>0.95539140701293945</v>
      </c>
      <c r="H67">
        <v>6.9611407816410065E-2</v>
      </c>
      <c r="I67" s="2">
        <v>22.6855011</v>
      </c>
      <c r="J67" s="2">
        <v>33.79</v>
      </c>
      <c r="K67" s="2">
        <f t="shared" ref="K67:K130" si="1">(O67)/(365)</f>
        <v>4.0502414657534249</v>
      </c>
      <c r="L67" s="2">
        <v>1.707578182</v>
      </c>
      <c r="M67" s="1">
        <v>21.908056299999998</v>
      </c>
      <c r="O67" s="2">
        <v>1478.338135</v>
      </c>
    </row>
    <row r="68" spans="1:15">
      <c r="A68" s="1" t="s">
        <v>256</v>
      </c>
      <c r="B68" s="1">
        <v>1008</v>
      </c>
      <c r="E68">
        <v>0.15529349446296689</v>
      </c>
      <c r="F68">
        <v>0.23288929462432861</v>
      </c>
      <c r="G68">
        <v>0.86641672253608704</v>
      </c>
      <c r="H68">
        <v>-8.1726960837841034E-2</v>
      </c>
      <c r="I68" s="2">
        <v>22.489130020000001</v>
      </c>
      <c r="J68" s="2">
        <v>37.479999999999997</v>
      </c>
      <c r="K68" s="2">
        <f t="shared" si="1"/>
        <v>4.4162336794520547</v>
      </c>
      <c r="L68" s="2">
        <v>1.8018866179999999</v>
      </c>
      <c r="M68" s="1">
        <v>21.6808424</v>
      </c>
      <c r="O68" s="2">
        <v>1611.925293</v>
      </c>
    </row>
    <row r="69" spans="1:15">
      <c r="A69" s="1" t="s">
        <v>15</v>
      </c>
      <c r="B69" s="1">
        <v>1414</v>
      </c>
      <c r="E69">
        <v>0.57373178005218506</v>
      </c>
      <c r="F69">
        <v>0.86044931411743164</v>
      </c>
      <c r="G69">
        <v>0.95827537775039673</v>
      </c>
      <c r="H69">
        <v>9.9054168909788132E-2</v>
      </c>
      <c r="I69" s="2">
        <v>21.910348890000002</v>
      </c>
      <c r="J69" s="2">
        <v>31.13</v>
      </c>
      <c r="K69" s="2">
        <f t="shared" si="1"/>
        <v>4.0457544602739723</v>
      </c>
      <c r="L69" s="2">
        <v>1.602839291</v>
      </c>
      <c r="M69" s="1">
        <v>18.382370000000002</v>
      </c>
      <c r="O69" s="2">
        <v>1476.700378</v>
      </c>
    </row>
    <row r="70" spans="1:15">
      <c r="A70" s="1" t="s">
        <v>265</v>
      </c>
      <c r="B70" s="1">
        <v>1013</v>
      </c>
      <c r="E70">
        <v>0.15529753267765051</v>
      </c>
      <c r="F70">
        <v>0.23290404677391049</v>
      </c>
      <c r="G70">
        <v>0.87254899740219116</v>
      </c>
      <c r="H70">
        <v>-7.7590607106685638E-2</v>
      </c>
      <c r="I70" s="2">
        <v>22.283784870000002</v>
      </c>
      <c r="J70" s="2">
        <v>38.17</v>
      </c>
      <c r="K70" s="2">
        <f t="shared" si="1"/>
        <v>4.3214128054794516</v>
      </c>
      <c r="L70" s="2">
        <v>1.7028560639999999</v>
      </c>
      <c r="M70" s="1">
        <v>22.0612812</v>
      </c>
      <c r="O70" s="2">
        <v>1577.3156739999999</v>
      </c>
    </row>
    <row r="71" spans="1:15">
      <c r="A71" s="1" t="s">
        <v>142</v>
      </c>
      <c r="B71" s="1">
        <v>1511</v>
      </c>
      <c r="E71">
        <v>0.23619632422924039</v>
      </c>
      <c r="F71">
        <v>0.35422655940055853</v>
      </c>
      <c r="G71">
        <v>0.85920840501785278</v>
      </c>
      <c r="H71">
        <v>-5.1310651004314423E-2</v>
      </c>
      <c r="I71" s="2">
        <v>22.70034695</v>
      </c>
      <c r="J71" s="2">
        <v>36.14</v>
      </c>
      <c r="K71" s="2">
        <f t="shared" si="1"/>
        <v>3.8454481150684927</v>
      </c>
      <c r="L71" s="2">
        <v>1.4808484909999999</v>
      </c>
      <c r="M71" s="1">
        <v>19.887256600000001</v>
      </c>
      <c r="O71" s="2">
        <v>1403.5885619999999</v>
      </c>
    </row>
    <row r="72" spans="1:15">
      <c r="A72" s="1" t="s">
        <v>33</v>
      </c>
      <c r="B72" s="1">
        <v>1609</v>
      </c>
      <c r="E72">
        <v>0.41891235113143921</v>
      </c>
      <c r="F72">
        <v>0.62825345993041992</v>
      </c>
      <c r="G72">
        <v>0.90740740299224854</v>
      </c>
      <c r="H72">
        <v>6.0958640649914742E-2</v>
      </c>
      <c r="I72" s="2">
        <v>22.506950379999999</v>
      </c>
      <c r="J72" s="2">
        <v>32.69</v>
      </c>
      <c r="K72" s="2">
        <f t="shared" si="1"/>
        <v>4.2323770602739721</v>
      </c>
      <c r="L72" s="2">
        <v>1.4823124409999999</v>
      </c>
      <c r="M72" s="1">
        <v>18.927030599999998</v>
      </c>
      <c r="O72" s="2">
        <v>1544.8176269999999</v>
      </c>
    </row>
    <row r="73" spans="1:15">
      <c r="A73" s="1" t="s">
        <v>13</v>
      </c>
      <c r="B73" s="1">
        <v>1501</v>
      </c>
      <c r="E73">
        <v>0.59436887502670288</v>
      </c>
      <c r="F73">
        <v>0.89144694805145264</v>
      </c>
      <c r="G73">
        <v>0.94312798976898193</v>
      </c>
      <c r="H73">
        <v>9.2458456754684448E-2</v>
      </c>
      <c r="I73" s="2">
        <v>22.888584139999999</v>
      </c>
      <c r="J73" s="2">
        <v>31.38</v>
      </c>
      <c r="K73" s="2">
        <f t="shared" si="1"/>
        <v>3.9441267452054793</v>
      </c>
      <c r="L73" s="2">
        <v>1.468662441</v>
      </c>
      <c r="M73" s="1">
        <v>19.9161568</v>
      </c>
      <c r="O73" s="2">
        <v>1439.606262</v>
      </c>
    </row>
    <row r="74" spans="1:15">
      <c r="A74" s="1" t="s">
        <v>75</v>
      </c>
      <c r="B74" s="1">
        <v>1608</v>
      </c>
      <c r="E74">
        <v>0.34229138493537897</v>
      </c>
      <c r="F74">
        <v>0.51334631443023682</v>
      </c>
      <c r="G74">
        <v>0.87544482946395874</v>
      </c>
      <c r="H74">
        <v>9.0886764228343964E-3</v>
      </c>
      <c r="I74" s="2">
        <v>22.910511970000002</v>
      </c>
      <c r="J74" s="2">
        <v>34</v>
      </c>
      <c r="K74" s="2">
        <f t="shared" si="1"/>
        <v>3.9640384191780824</v>
      </c>
      <c r="L74" s="2">
        <v>1.4742059110000001</v>
      </c>
      <c r="M74" s="1">
        <v>19.215215700000002</v>
      </c>
      <c r="O74" s="2">
        <v>1446.8740230000001</v>
      </c>
    </row>
    <row r="75" spans="1:15">
      <c r="A75" s="1" t="s">
        <v>94</v>
      </c>
      <c r="B75" s="1">
        <v>1610</v>
      </c>
      <c r="E75">
        <v>0.30163232982158661</v>
      </c>
      <c r="F75">
        <v>0.45236942172050482</v>
      </c>
      <c r="G75">
        <v>0.87087011337280273</v>
      </c>
      <c r="H75">
        <v>-2.6454661041498181E-2</v>
      </c>
      <c r="I75" s="2">
        <v>22.681926730000001</v>
      </c>
      <c r="J75" s="2">
        <v>35.68</v>
      </c>
      <c r="K75" s="2">
        <f t="shared" si="1"/>
        <v>4.0378210630136984</v>
      </c>
      <c r="L75" s="2">
        <v>1.473380208</v>
      </c>
      <c r="M75" s="1">
        <v>18.8537979</v>
      </c>
      <c r="O75" s="2">
        <v>1473.8046879999999</v>
      </c>
    </row>
    <row r="76" spans="1:15">
      <c r="A76" s="1" t="s">
        <v>37</v>
      </c>
      <c r="B76" s="1">
        <v>1506</v>
      </c>
      <c r="E76">
        <v>0.40953344106674189</v>
      </c>
      <c r="F76">
        <v>0.61418423056602478</v>
      </c>
      <c r="G76">
        <v>0.92475461959838867</v>
      </c>
      <c r="H76">
        <v>3.4898389130830758E-2</v>
      </c>
      <c r="I76" s="2">
        <v>23.111660000000001</v>
      </c>
      <c r="J76" s="2">
        <v>35.520000000000003</v>
      </c>
      <c r="K76" s="2">
        <f t="shared" si="1"/>
        <v>3.8673604054794519</v>
      </c>
      <c r="L76" s="2">
        <v>1.4860122200000001</v>
      </c>
      <c r="M76" s="1">
        <v>19.797159199999999</v>
      </c>
      <c r="O76" s="2">
        <v>1411.586548</v>
      </c>
    </row>
    <row r="77" spans="1:15" s="5" customFormat="1">
      <c r="A77" s="4" t="s">
        <v>288</v>
      </c>
      <c r="B77" s="4">
        <v>7097</v>
      </c>
      <c r="I77" s="6">
        <v>22.733510970000001</v>
      </c>
      <c r="J77" s="6">
        <v>31.7</v>
      </c>
      <c r="K77" s="6">
        <f t="shared" si="1"/>
        <v>3.9652661479452056</v>
      </c>
      <c r="L77" s="6">
        <v>1.46636498</v>
      </c>
      <c r="M77" s="4">
        <v>19.224134400000001</v>
      </c>
      <c r="O77" s="6">
        <v>1447.322144</v>
      </c>
    </row>
    <row r="78" spans="1:15">
      <c r="A78" s="1" t="s">
        <v>72</v>
      </c>
      <c r="B78" s="1">
        <v>1607</v>
      </c>
      <c r="E78">
        <v>0.3650677502155304</v>
      </c>
      <c r="F78">
        <v>0.54750138521194458</v>
      </c>
      <c r="G78">
        <v>0.89603152871131897</v>
      </c>
      <c r="H78">
        <v>2.1204410120844841E-2</v>
      </c>
      <c r="I78" s="2">
        <v>23.051992420000001</v>
      </c>
      <c r="J78" s="2">
        <v>35.19</v>
      </c>
      <c r="K78" s="2">
        <f t="shared" si="1"/>
        <v>3.9096074356164388</v>
      </c>
      <c r="L78" s="2">
        <v>1.4779357310000001</v>
      </c>
      <c r="M78" s="1">
        <v>19.398284</v>
      </c>
      <c r="O78" s="2">
        <v>1427.0067140000001</v>
      </c>
    </row>
    <row r="79" spans="1:15">
      <c r="A79" s="1" t="s">
        <v>55</v>
      </c>
      <c r="B79" s="1">
        <v>1611</v>
      </c>
      <c r="E79">
        <v>0.39174383878707891</v>
      </c>
      <c r="F79">
        <v>0.58752697706222534</v>
      </c>
      <c r="G79">
        <v>0.92394822835922241</v>
      </c>
      <c r="H79">
        <v>5.1424520090222359E-2</v>
      </c>
      <c r="I79" s="2">
        <v>22.845003129999998</v>
      </c>
      <c r="J79" s="2">
        <v>32.340000000000003</v>
      </c>
      <c r="K79" s="2">
        <f t="shared" si="1"/>
        <v>3.9427192575342467</v>
      </c>
      <c r="L79" s="2">
        <v>1.4704169030000001</v>
      </c>
      <c r="M79" s="1">
        <v>19.491979600000001</v>
      </c>
      <c r="O79" s="2">
        <v>1439.092529</v>
      </c>
    </row>
    <row r="80" spans="1:15">
      <c r="A80" s="1" t="s">
        <v>93</v>
      </c>
      <c r="B80" s="1">
        <v>1606</v>
      </c>
      <c r="E80">
        <v>0.29596894979476929</v>
      </c>
      <c r="F80">
        <v>0.44388818740844732</v>
      </c>
      <c r="G80">
        <v>0.8584710955619812</v>
      </c>
      <c r="H80">
        <v>-1.240419130772352E-2</v>
      </c>
      <c r="I80" s="2">
        <v>23.093213080000002</v>
      </c>
      <c r="J80" s="2">
        <v>34.35</v>
      </c>
      <c r="K80" s="2">
        <f t="shared" si="1"/>
        <v>3.9162263205479451</v>
      </c>
      <c r="L80" s="2">
        <v>1.491384029</v>
      </c>
      <c r="M80" s="1">
        <v>19.850922600000001</v>
      </c>
      <c r="O80" s="2">
        <v>1429.422607</v>
      </c>
    </row>
    <row r="81" spans="1:15">
      <c r="A81" s="1" t="s">
        <v>108</v>
      </c>
      <c r="B81" s="1">
        <v>1612</v>
      </c>
      <c r="E81">
        <v>0.29591837525367742</v>
      </c>
      <c r="F81">
        <v>0.44380679726600653</v>
      </c>
      <c r="G81">
        <v>0.83016878366470337</v>
      </c>
      <c r="H81">
        <v>-4.1552625596523278E-2</v>
      </c>
      <c r="I81" s="2">
        <v>22.895130160000001</v>
      </c>
      <c r="J81" s="2">
        <v>36.090000000000003</v>
      </c>
      <c r="K81" s="2">
        <f t="shared" si="1"/>
        <v>3.890460120547945</v>
      </c>
      <c r="L81" s="2">
        <v>1.4708242419999999</v>
      </c>
      <c r="M81" s="1">
        <v>19.993791600000002</v>
      </c>
      <c r="O81" s="2">
        <v>1420.0179439999999</v>
      </c>
    </row>
    <row r="82" spans="1:15">
      <c r="A82" s="1" t="s">
        <v>209</v>
      </c>
      <c r="B82" s="1">
        <v>1605</v>
      </c>
      <c r="E82">
        <v>0.17814456671476361</v>
      </c>
      <c r="F82">
        <v>0.2671763151884079</v>
      </c>
      <c r="G82">
        <v>0.80487805604934692</v>
      </c>
      <c r="H82">
        <v>-0.10900140926241871</v>
      </c>
      <c r="I82" s="2">
        <v>23.072651860000001</v>
      </c>
      <c r="J82" s="2">
        <v>36.46</v>
      </c>
      <c r="K82" s="2">
        <f t="shared" si="1"/>
        <v>3.8631342630136989</v>
      </c>
      <c r="L82" s="2">
        <v>1.5173648</v>
      </c>
      <c r="M82" s="1">
        <v>20.086330400000001</v>
      </c>
      <c r="O82" s="2">
        <v>1410.0440060000001</v>
      </c>
    </row>
    <row r="83" spans="1:15">
      <c r="A83" s="1" t="s">
        <v>88</v>
      </c>
      <c r="B83" s="1">
        <v>1614</v>
      </c>
      <c r="E83">
        <v>0.3045857846736908</v>
      </c>
      <c r="F83">
        <v>0.45680887997150421</v>
      </c>
      <c r="G83">
        <v>0.83130988478660583</v>
      </c>
      <c r="H83">
        <v>-4.0100539103150368E-2</v>
      </c>
      <c r="I83" s="2">
        <v>22.910973550000001</v>
      </c>
      <c r="J83" s="2">
        <v>35.35</v>
      </c>
      <c r="K83" s="2">
        <f t="shared" si="1"/>
        <v>3.8590837041095889</v>
      </c>
      <c r="L83" s="2">
        <v>1.4347251059999999</v>
      </c>
      <c r="M83" s="1">
        <v>20.264628399999999</v>
      </c>
      <c r="O83" s="2">
        <v>1408.565552</v>
      </c>
    </row>
    <row r="84" spans="1:15">
      <c r="A84" s="1" t="s">
        <v>189</v>
      </c>
      <c r="B84" s="1">
        <v>1604</v>
      </c>
      <c r="E84">
        <v>0.190476194024086</v>
      </c>
      <c r="F84">
        <v>0.28566893935203552</v>
      </c>
      <c r="G84">
        <v>0.82142665982246399</v>
      </c>
      <c r="H84">
        <v>-9.1581866145133972E-2</v>
      </c>
      <c r="I84" s="2">
        <v>23.055414200000001</v>
      </c>
      <c r="J84" s="2">
        <v>36.51</v>
      </c>
      <c r="K84" s="2">
        <f t="shared" si="1"/>
        <v>3.873489002739726</v>
      </c>
      <c r="L84" s="2">
        <v>1.5078551769999999</v>
      </c>
      <c r="M84" s="1">
        <v>19.340940499999999</v>
      </c>
      <c r="O84" s="2">
        <v>1413.823486</v>
      </c>
    </row>
    <row r="85" spans="1:15">
      <c r="A85" s="1" t="s">
        <v>182</v>
      </c>
      <c r="B85" s="1">
        <v>1603</v>
      </c>
      <c r="E85">
        <v>0.2144936919212341</v>
      </c>
      <c r="F85">
        <v>0.32168850302696228</v>
      </c>
      <c r="G85">
        <v>0.83966243267059326</v>
      </c>
      <c r="H85">
        <v>-6.2825128436088562E-2</v>
      </c>
      <c r="I85" s="2">
        <v>22.922548290000002</v>
      </c>
      <c r="J85" s="2">
        <v>37</v>
      </c>
      <c r="K85" s="2">
        <f t="shared" si="1"/>
        <v>3.8853104273972603</v>
      </c>
      <c r="L85" s="2">
        <v>1.4825782780000001</v>
      </c>
      <c r="M85" s="1">
        <v>19.4003525</v>
      </c>
      <c r="O85" s="2">
        <v>1418.1383060000001</v>
      </c>
    </row>
    <row r="86" spans="1:15">
      <c r="A86" s="1" t="s">
        <v>118</v>
      </c>
      <c r="B86" s="1">
        <v>1602</v>
      </c>
      <c r="E86">
        <v>0.27090725302696228</v>
      </c>
      <c r="F86">
        <v>0.40629906952381128</v>
      </c>
      <c r="G86">
        <v>0.83312126994132996</v>
      </c>
      <c r="H86">
        <v>-4.9545273184776313E-2</v>
      </c>
      <c r="I86" s="2">
        <v>22.91594315</v>
      </c>
      <c r="J86" s="2">
        <v>35.409999999999997</v>
      </c>
      <c r="K86" s="2">
        <f t="shared" si="1"/>
        <v>3.927557791780822</v>
      </c>
      <c r="L86" s="2">
        <v>1.5637392999999999</v>
      </c>
      <c r="M86" s="1">
        <v>19.803156900000001</v>
      </c>
      <c r="O86" s="2">
        <v>1433.5585940000001</v>
      </c>
    </row>
    <row r="87" spans="1:15">
      <c r="A87" s="1" t="s">
        <v>125</v>
      </c>
      <c r="B87" s="1">
        <v>1619</v>
      </c>
      <c r="E87">
        <v>0.25988522171974182</v>
      </c>
      <c r="F87">
        <v>0.38976491987705231</v>
      </c>
      <c r="G87">
        <v>0.80142474174499512</v>
      </c>
      <c r="H87">
        <v>-7.0393666625022888E-2</v>
      </c>
      <c r="I87" s="2">
        <v>22.78752136</v>
      </c>
      <c r="J87" s="2">
        <v>36.94</v>
      </c>
      <c r="K87" s="2">
        <f t="shared" si="1"/>
        <v>4.0244625561643836</v>
      </c>
      <c r="L87" s="2">
        <v>1.5133261680000001</v>
      </c>
      <c r="M87" s="1">
        <v>19.6442719</v>
      </c>
      <c r="O87" s="2">
        <v>1468.9288329999999</v>
      </c>
    </row>
    <row r="88" spans="1:15">
      <c r="A88" s="1" t="s">
        <v>151</v>
      </c>
      <c r="B88" s="1">
        <v>1620</v>
      </c>
      <c r="E88">
        <v>0.23409028351306921</v>
      </c>
      <c r="F88">
        <v>0.35107959806919098</v>
      </c>
      <c r="G88">
        <v>0.81950661540031433</v>
      </c>
      <c r="H88">
        <v>-6.4560383558273315E-2</v>
      </c>
      <c r="I88" s="2">
        <v>22.79920959</v>
      </c>
      <c r="J88" s="2">
        <v>37.29</v>
      </c>
      <c r="K88" s="2">
        <f t="shared" si="1"/>
        <v>3.9578830657534243</v>
      </c>
      <c r="L88" s="2">
        <v>1.5512366289999999</v>
      </c>
      <c r="M88" s="1">
        <v>19.092374800000002</v>
      </c>
      <c r="O88" s="2">
        <v>1444.6273189999999</v>
      </c>
    </row>
    <row r="89" spans="1:15">
      <c r="A89" s="1" t="s">
        <v>38</v>
      </c>
      <c r="B89" s="1">
        <v>1618</v>
      </c>
      <c r="E89">
        <v>0.44906377792358398</v>
      </c>
      <c r="F89">
        <v>0.6734887957572937</v>
      </c>
      <c r="G89">
        <v>0.92898720502853394</v>
      </c>
      <c r="H89">
        <v>6.3884593546390533E-2</v>
      </c>
      <c r="I89" s="2">
        <v>22.65260696</v>
      </c>
      <c r="J89" s="2">
        <v>32.71</v>
      </c>
      <c r="K89" s="2">
        <f t="shared" si="1"/>
        <v>4.0152321999999998</v>
      </c>
      <c r="L89" s="2">
        <v>1.4835688469999999</v>
      </c>
      <c r="M89" s="1">
        <v>19.261623400000001</v>
      </c>
      <c r="O89" s="2">
        <v>1465.559753</v>
      </c>
    </row>
    <row r="90" spans="1:15">
      <c r="A90" s="1" t="s">
        <v>267</v>
      </c>
      <c r="B90" s="1">
        <v>305</v>
      </c>
      <c r="E90">
        <v>0.18270120769739151</v>
      </c>
      <c r="F90">
        <v>0.27400414645671839</v>
      </c>
      <c r="G90">
        <v>0.86898398399353027</v>
      </c>
      <c r="H90">
        <v>-9.4907358288764954E-2</v>
      </c>
      <c r="I90" s="2">
        <v>20.488904000000002</v>
      </c>
      <c r="J90" s="2">
        <v>34.06</v>
      </c>
      <c r="K90" s="2">
        <f t="shared" si="1"/>
        <v>4.0108813150684934</v>
      </c>
      <c r="L90" s="2">
        <v>1.9780181649999999</v>
      </c>
      <c r="M90" s="1">
        <v>18.999572799999999</v>
      </c>
      <c r="O90" s="2">
        <v>1463.9716800000001</v>
      </c>
    </row>
    <row r="91" spans="1:15">
      <c r="A91" s="1" t="s">
        <v>286</v>
      </c>
      <c r="B91" s="1">
        <v>410</v>
      </c>
      <c r="E91">
        <v>0.19158518314361569</v>
      </c>
      <c r="F91">
        <v>0.28732861578464508</v>
      </c>
      <c r="G91">
        <v>0.83799999952316284</v>
      </c>
      <c r="H91">
        <v>-9.2022188007831573E-2</v>
      </c>
      <c r="I91" s="2">
        <v>21.930536270000001</v>
      </c>
      <c r="J91" s="2">
        <v>35.86</v>
      </c>
      <c r="K91" s="2">
        <f t="shared" si="1"/>
        <v>4.2661336821917804</v>
      </c>
      <c r="L91" s="2">
        <v>1.9540917870000001</v>
      </c>
      <c r="M91" s="1">
        <v>19.7653809</v>
      </c>
      <c r="O91" s="2">
        <v>1557.138794</v>
      </c>
    </row>
    <row r="92" spans="1:15">
      <c r="A92" s="1" t="s">
        <v>283</v>
      </c>
      <c r="B92" s="1">
        <v>304</v>
      </c>
      <c r="E92">
        <v>0.1610687077045441</v>
      </c>
      <c r="F92">
        <v>0.24155695736408231</v>
      </c>
      <c r="G92">
        <v>0.86448085308074951</v>
      </c>
      <c r="H92">
        <v>-0.1063942685723305</v>
      </c>
      <c r="I92" s="2">
        <v>20.896342279999999</v>
      </c>
      <c r="J92" s="2">
        <v>33.840000000000003</v>
      </c>
      <c r="K92" s="2">
        <f t="shared" si="1"/>
        <v>4.0231590794520553</v>
      </c>
      <c r="L92" s="2">
        <v>1.9838009480000001</v>
      </c>
      <c r="M92" s="1">
        <v>18.307809800000001</v>
      </c>
      <c r="O92" s="2">
        <v>1468.453064</v>
      </c>
    </row>
    <row r="93" spans="1:15">
      <c r="A93" s="1" t="s">
        <v>282</v>
      </c>
      <c r="B93" s="1">
        <v>312</v>
      </c>
      <c r="E93">
        <v>0.40829518437385559</v>
      </c>
      <c r="F93">
        <v>0.61235907673835754</v>
      </c>
      <c r="G93">
        <v>0.91034895181655884</v>
      </c>
      <c r="H93">
        <v>5.0775766372680657E-2</v>
      </c>
      <c r="I93" s="2">
        <v>19.84951878</v>
      </c>
      <c r="J93" s="2">
        <v>29.46</v>
      </c>
      <c r="K93" s="2">
        <f t="shared" si="1"/>
        <v>3.8657050986301371</v>
      </c>
      <c r="L93" s="2">
        <v>2.0074169639999999</v>
      </c>
      <c r="M93" s="1">
        <v>16.479822200000001</v>
      </c>
      <c r="O93" s="2">
        <v>1410.9823610000001</v>
      </c>
    </row>
    <row r="94" spans="1:15">
      <c r="A94" s="1" t="s">
        <v>281</v>
      </c>
      <c r="B94" s="1">
        <v>315</v>
      </c>
      <c r="E94">
        <v>0.52597403526306152</v>
      </c>
      <c r="F94">
        <v>0.78880095481872559</v>
      </c>
      <c r="G94">
        <v>0.94928479194641113</v>
      </c>
      <c r="H94">
        <v>0.12909536063671109</v>
      </c>
      <c r="I94" s="2">
        <v>20.290569309999999</v>
      </c>
      <c r="J94" s="2">
        <v>26.01</v>
      </c>
      <c r="K94" s="2">
        <f t="shared" si="1"/>
        <v>3.8955807205479451</v>
      </c>
      <c r="L94" s="2">
        <v>2.0093717579999999</v>
      </c>
      <c r="M94" s="1">
        <v>15.8260231</v>
      </c>
      <c r="O94" s="2">
        <v>1421.8869629999999</v>
      </c>
    </row>
    <row r="95" spans="1:15">
      <c r="A95" s="1" t="s">
        <v>161</v>
      </c>
      <c r="B95" s="1">
        <v>313</v>
      </c>
      <c r="E95">
        <v>0.36427640914916992</v>
      </c>
      <c r="F95">
        <v>0.54634338617324829</v>
      </c>
      <c r="G95">
        <v>0.91351354122161865</v>
      </c>
      <c r="H95">
        <v>2.2178893908858299E-2</v>
      </c>
      <c r="I95" s="2">
        <v>19.589963910000002</v>
      </c>
      <c r="J95" s="2">
        <v>27.48</v>
      </c>
      <c r="K95" s="2">
        <f t="shared" si="1"/>
        <v>3.8283554273972604</v>
      </c>
      <c r="L95" s="2">
        <v>2.0128688810000002</v>
      </c>
      <c r="M95" s="1">
        <v>17.923898699999999</v>
      </c>
      <c r="O95" s="2">
        <v>1397.349731</v>
      </c>
    </row>
    <row r="96" spans="1:15">
      <c r="A96" s="1" t="s">
        <v>276</v>
      </c>
      <c r="B96" s="1">
        <v>412</v>
      </c>
      <c r="E96">
        <v>0.18790241330862051</v>
      </c>
      <c r="F96">
        <v>0.2818039208650589</v>
      </c>
      <c r="G96">
        <v>0.83968871831893921</v>
      </c>
      <c r="H96">
        <v>-8.3359319716691971E-2</v>
      </c>
      <c r="I96" s="2">
        <v>22.121680260000002</v>
      </c>
      <c r="J96" s="2">
        <v>33.380000000000003</v>
      </c>
      <c r="K96" s="2">
        <f t="shared" si="1"/>
        <v>4.0539535726027403</v>
      </c>
      <c r="L96" s="2">
        <v>2.024486542</v>
      </c>
      <c r="M96" s="1">
        <v>19.706606900000001</v>
      </c>
      <c r="O96" s="2">
        <v>1479.6930540000001</v>
      </c>
    </row>
    <row r="97" spans="1:15">
      <c r="A97" s="1" t="s">
        <v>46</v>
      </c>
      <c r="B97" s="1">
        <v>314</v>
      </c>
      <c r="E97">
        <v>0.46716591715812678</v>
      </c>
      <c r="F97">
        <v>0.70063316822052002</v>
      </c>
      <c r="G97">
        <v>0.9425065815448761</v>
      </c>
      <c r="H97">
        <v>9.9238857626914978E-2</v>
      </c>
      <c r="I97" s="2">
        <v>19.937211990000002</v>
      </c>
      <c r="J97" s="2">
        <v>26.43</v>
      </c>
      <c r="K97" s="2">
        <f t="shared" si="1"/>
        <v>3.8217250027397265</v>
      </c>
      <c r="L97" s="2">
        <v>2.0152332780000002</v>
      </c>
      <c r="M97" s="1">
        <v>16.6951733</v>
      </c>
      <c r="O97" s="2">
        <v>1394.9296260000001</v>
      </c>
    </row>
    <row r="98" spans="1:15">
      <c r="A98" s="1" t="s">
        <v>266</v>
      </c>
      <c r="B98" s="1">
        <v>401</v>
      </c>
      <c r="E98">
        <v>0.19079406559467321</v>
      </c>
      <c r="F98">
        <v>0.28614601492881769</v>
      </c>
      <c r="G98">
        <v>0.84104049205780029</v>
      </c>
      <c r="H98">
        <v>-8.4547869861125946E-2</v>
      </c>
      <c r="I98" s="2">
        <v>22.286224369999999</v>
      </c>
      <c r="J98" s="2">
        <v>34.85</v>
      </c>
      <c r="K98" s="2">
        <f t="shared" si="1"/>
        <v>3.967277797260274</v>
      </c>
      <c r="L98" s="2">
        <v>2.07171905</v>
      </c>
      <c r="M98" s="1">
        <v>19.060991300000001</v>
      </c>
      <c r="O98" s="2">
        <v>1448.0563959999999</v>
      </c>
    </row>
    <row r="99" spans="1:15">
      <c r="A99" s="1" t="s">
        <v>157</v>
      </c>
      <c r="B99" s="1">
        <v>112</v>
      </c>
      <c r="E99">
        <v>0.30740891396999359</v>
      </c>
      <c r="F99">
        <v>0.46103499829769129</v>
      </c>
      <c r="G99">
        <v>0.90615120530128479</v>
      </c>
      <c r="H99">
        <v>-1.526857446879148E-2</v>
      </c>
      <c r="I99" s="2">
        <v>19.113849640000002</v>
      </c>
      <c r="J99" s="2">
        <v>30.96</v>
      </c>
      <c r="K99" s="2">
        <f t="shared" si="1"/>
        <v>3.6647678328767124</v>
      </c>
      <c r="L99" s="2">
        <v>2.0048514599999998</v>
      </c>
      <c r="M99" s="1">
        <v>18.511964800000001</v>
      </c>
      <c r="O99" s="2">
        <v>1337.640259</v>
      </c>
    </row>
    <row r="100" spans="1:15">
      <c r="A100" s="1" t="s">
        <v>29</v>
      </c>
      <c r="B100" s="1">
        <v>107</v>
      </c>
      <c r="E100">
        <v>0.1625344306230545</v>
      </c>
      <c r="F100">
        <v>0.24375967681407931</v>
      </c>
      <c r="G100">
        <v>0.87417992949485779</v>
      </c>
      <c r="H100">
        <v>-0.1080255508422852</v>
      </c>
      <c r="I100" s="2">
        <v>20.561491010000001</v>
      </c>
      <c r="J100" s="2">
        <v>37.19</v>
      </c>
      <c r="K100" s="2">
        <f t="shared" si="1"/>
        <v>3.6952078191780817</v>
      </c>
      <c r="L100" s="2">
        <v>2.0309855940000001</v>
      </c>
      <c r="M100" s="1">
        <v>18.268083600000001</v>
      </c>
      <c r="O100" s="2">
        <v>1348.7508539999999</v>
      </c>
    </row>
    <row r="101" spans="1:15">
      <c r="A101" s="1" t="s">
        <v>197</v>
      </c>
      <c r="B101" s="1">
        <v>108</v>
      </c>
      <c r="E101">
        <v>0.2186424732208252</v>
      </c>
      <c r="F101">
        <v>0.32791242003440862</v>
      </c>
      <c r="G101">
        <v>0.9067460298538208</v>
      </c>
      <c r="H101">
        <v>-6.6879704594612122E-2</v>
      </c>
      <c r="I101" s="2">
        <v>20.028444289999999</v>
      </c>
      <c r="J101" s="2">
        <v>33.950000000000003</v>
      </c>
      <c r="K101" s="2">
        <f t="shared" si="1"/>
        <v>3.6838415698630138</v>
      </c>
      <c r="L101" s="2">
        <v>2.014883518</v>
      </c>
      <c r="M101" s="1">
        <v>18.910564399999998</v>
      </c>
      <c r="O101" s="2">
        <v>1344.602173</v>
      </c>
    </row>
    <row r="102" spans="1:15">
      <c r="A102" s="1" t="s">
        <v>117</v>
      </c>
      <c r="B102" s="1">
        <v>109</v>
      </c>
      <c r="E102">
        <v>0.27828747034072882</v>
      </c>
      <c r="F102">
        <v>0.4173673689365387</v>
      </c>
      <c r="G102">
        <v>0.87363454699516296</v>
      </c>
      <c r="H102">
        <v>-5.773809552192688E-2</v>
      </c>
      <c r="I102" s="2">
        <v>19.743387219999999</v>
      </c>
      <c r="J102" s="2">
        <v>33.24</v>
      </c>
      <c r="K102" s="2">
        <f t="shared" si="1"/>
        <v>3.6729274794520546</v>
      </c>
      <c r="L102" s="2">
        <v>2.0104683639999998</v>
      </c>
      <c r="M102" s="1">
        <v>18.152282700000001</v>
      </c>
      <c r="O102" s="2">
        <v>1340.61853</v>
      </c>
    </row>
    <row r="103" spans="1:15">
      <c r="A103" s="1" t="s">
        <v>243</v>
      </c>
      <c r="B103" s="1">
        <v>209</v>
      </c>
      <c r="E103">
        <v>0.16196590662002561</v>
      </c>
      <c r="F103">
        <v>0.24290705472230911</v>
      </c>
      <c r="G103">
        <v>0.8631862998008728</v>
      </c>
      <c r="H103">
        <v>-9.4433896243572235E-2</v>
      </c>
      <c r="I103" s="2">
        <v>22.43997383</v>
      </c>
      <c r="J103" s="2">
        <v>33.21</v>
      </c>
      <c r="K103" s="2">
        <f t="shared" si="1"/>
        <v>3.7231057369863017</v>
      </c>
      <c r="L103" s="2">
        <v>2.2065711019999998</v>
      </c>
      <c r="M103" s="1">
        <v>19.3860235</v>
      </c>
      <c r="O103" s="2">
        <v>1358.9335940000001</v>
      </c>
    </row>
    <row r="104" spans="1:15">
      <c r="A104" s="1" t="s">
        <v>205</v>
      </c>
      <c r="B104" s="1">
        <v>110</v>
      </c>
      <c r="E104">
        <v>0.18580009788274771</v>
      </c>
      <c r="F104">
        <v>0.27864675223827362</v>
      </c>
      <c r="G104">
        <v>0.86546915769577026</v>
      </c>
      <c r="H104">
        <v>-9.6211850643157959E-2</v>
      </c>
      <c r="I104" s="2">
        <v>19.504308699999999</v>
      </c>
      <c r="J104" s="2">
        <v>33.93</v>
      </c>
      <c r="K104" s="2">
        <f t="shared" si="1"/>
        <v>3.5506310876712326</v>
      </c>
      <c r="L104" s="2">
        <v>1.988791347</v>
      </c>
      <c r="M104" s="1">
        <v>19.3775759</v>
      </c>
      <c r="O104" s="2">
        <v>1295.9803469999999</v>
      </c>
    </row>
    <row r="105" spans="1:15">
      <c r="A105" s="1" t="s">
        <v>261</v>
      </c>
      <c r="B105" s="1">
        <v>205</v>
      </c>
      <c r="E105">
        <v>0.20665246993303299</v>
      </c>
      <c r="F105">
        <v>0.3099248856306076</v>
      </c>
      <c r="G105">
        <v>0.87797832489013672</v>
      </c>
      <c r="H105">
        <v>-7.9137593507766724E-2</v>
      </c>
      <c r="I105" s="2">
        <v>21.912379260000002</v>
      </c>
      <c r="J105" s="2">
        <v>34.03</v>
      </c>
      <c r="K105" s="2">
        <f t="shared" si="1"/>
        <v>3.4822528164383559</v>
      </c>
      <c r="L105" s="2">
        <v>2.1467639209999998</v>
      </c>
      <c r="M105" s="1">
        <v>19.394720100000001</v>
      </c>
      <c r="O105" s="2">
        <v>1271.0222779999999</v>
      </c>
    </row>
    <row r="106" spans="1:15">
      <c r="A106" s="1" t="s">
        <v>225</v>
      </c>
      <c r="B106" s="1">
        <v>201</v>
      </c>
      <c r="E106">
        <v>0.173142209649086</v>
      </c>
      <c r="F106">
        <v>0.25966432690620422</v>
      </c>
      <c r="G106">
        <v>0.87760737538337708</v>
      </c>
      <c r="H106">
        <v>-9.9778272211551666E-2</v>
      </c>
      <c r="I106" s="2">
        <v>21.010759350000001</v>
      </c>
      <c r="J106" s="2">
        <v>32.35</v>
      </c>
      <c r="K106" s="2">
        <f t="shared" si="1"/>
        <v>3.5067653698630137</v>
      </c>
      <c r="L106" s="2">
        <v>2.0677032469999999</v>
      </c>
      <c r="M106" s="1">
        <v>19.707552</v>
      </c>
      <c r="O106" s="2">
        <v>1279.9693600000001</v>
      </c>
    </row>
    <row r="107" spans="1:15">
      <c r="A107" s="1" t="s">
        <v>271</v>
      </c>
      <c r="B107" s="1">
        <v>203</v>
      </c>
      <c r="E107">
        <v>0.15414407849311829</v>
      </c>
      <c r="F107">
        <v>0.23117133975028989</v>
      </c>
      <c r="G107">
        <v>0.86516931653022766</v>
      </c>
      <c r="H107">
        <v>-0.1118769869208336</v>
      </c>
      <c r="I107" s="2">
        <v>21.654195789999999</v>
      </c>
      <c r="J107" s="2">
        <v>32.42</v>
      </c>
      <c r="K107" s="2">
        <f t="shared" si="1"/>
        <v>3.5292552383561642</v>
      </c>
      <c r="L107" s="2">
        <v>2.1100914479999999</v>
      </c>
      <c r="M107" s="1">
        <v>19.272394200000001</v>
      </c>
      <c r="O107" s="2">
        <v>1288.1781619999999</v>
      </c>
    </row>
    <row r="108" spans="1:15">
      <c r="A108" s="1" t="s">
        <v>221</v>
      </c>
      <c r="B108" s="1">
        <v>104</v>
      </c>
      <c r="E108">
        <v>0.1931547075510025</v>
      </c>
      <c r="F108">
        <v>0.28968526422977448</v>
      </c>
      <c r="G108">
        <v>0.87490856647491455</v>
      </c>
      <c r="H108">
        <v>-8.3815213292837143E-2</v>
      </c>
      <c r="I108" s="2">
        <v>20.50196266</v>
      </c>
      <c r="J108" s="2">
        <v>37.020000000000003</v>
      </c>
      <c r="K108" s="2">
        <f t="shared" si="1"/>
        <v>3.4578733671232875</v>
      </c>
      <c r="L108" s="2">
        <v>1.9968308809999999</v>
      </c>
      <c r="M108" s="1">
        <v>19.612141600000001</v>
      </c>
      <c r="O108" s="2">
        <v>1262.123779</v>
      </c>
    </row>
    <row r="109" spans="1:15">
      <c r="A109" s="1" t="s">
        <v>284</v>
      </c>
      <c r="B109" s="1">
        <v>303</v>
      </c>
      <c r="E109">
        <v>0.17466554790735239</v>
      </c>
      <c r="F109">
        <v>0.26194977760314941</v>
      </c>
      <c r="G109">
        <v>0.85025301575660706</v>
      </c>
      <c r="H109">
        <v>-0.1013659238815308</v>
      </c>
      <c r="I109" s="2">
        <v>21.479724879999999</v>
      </c>
      <c r="J109" s="2">
        <v>35.31</v>
      </c>
      <c r="K109" s="2">
        <f t="shared" si="1"/>
        <v>4.1049905013698629</v>
      </c>
      <c r="L109" s="2">
        <v>1.9701449870000001</v>
      </c>
      <c r="M109" s="1">
        <v>19.7736397</v>
      </c>
      <c r="O109" s="2">
        <v>1498.321533</v>
      </c>
    </row>
    <row r="110" spans="1:15">
      <c r="A110" s="1" t="s">
        <v>285</v>
      </c>
      <c r="B110" s="1">
        <v>411</v>
      </c>
      <c r="E110">
        <v>0.1698378250002861</v>
      </c>
      <c r="F110">
        <v>0.25470955669879908</v>
      </c>
      <c r="G110">
        <v>0.84873265027999878</v>
      </c>
      <c r="H110">
        <v>-0.1103100515902042</v>
      </c>
      <c r="I110" s="2">
        <v>21.89964676</v>
      </c>
      <c r="J110" s="2">
        <v>32.840000000000003</v>
      </c>
      <c r="K110" s="2">
        <f t="shared" si="1"/>
        <v>4.0918069068493148</v>
      </c>
      <c r="L110" s="2">
        <v>2.0055384639999998</v>
      </c>
      <c r="M110" s="1">
        <v>19.248448400000001</v>
      </c>
      <c r="O110" s="2">
        <v>1493.5095209999999</v>
      </c>
    </row>
    <row r="111" spans="1:15">
      <c r="A111" s="1" t="s">
        <v>279</v>
      </c>
      <c r="B111" s="1">
        <v>302</v>
      </c>
      <c r="E111">
        <v>0.17252656817436221</v>
      </c>
      <c r="F111">
        <v>0.25873696804046631</v>
      </c>
      <c r="G111">
        <v>0.86883628368377686</v>
      </c>
      <c r="H111">
        <v>-0.1040189117193222</v>
      </c>
      <c r="I111" s="2">
        <v>20.983172419999999</v>
      </c>
      <c r="J111" s="2">
        <v>31.58</v>
      </c>
      <c r="K111" s="2">
        <f t="shared" si="1"/>
        <v>3.9655286821917812</v>
      </c>
      <c r="L111" s="2">
        <v>2.0099925989999998</v>
      </c>
      <c r="M111" s="1">
        <v>18.5089054</v>
      </c>
      <c r="O111" s="2">
        <v>1447.4179690000001</v>
      </c>
    </row>
    <row r="112" spans="1:15">
      <c r="A112" s="1" t="s">
        <v>277</v>
      </c>
      <c r="B112" s="1">
        <v>103</v>
      </c>
      <c r="E112">
        <v>0.17199087142944339</v>
      </c>
      <c r="F112">
        <v>0.25794488191604609</v>
      </c>
      <c r="G112">
        <v>0.87834900617599487</v>
      </c>
      <c r="H112">
        <v>-0.1057764925062656</v>
      </c>
      <c r="I112" s="2">
        <v>20.517122270000002</v>
      </c>
      <c r="J112" s="2">
        <v>31.79</v>
      </c>
      <c r="K112" s="2">
        <f t="shared" si="1"/>
        <v>3.3965863780821919</v>
      </c>
      <c r="L112" s="2">
        <v>2.0101816650000002</v>
      </c>
      <c r="M112" s="1">
        <v>19.581617399999999</v>
      </c>
      <c r="O112" s="2">
        <v>1239.7540280000001</v>
      </c>
    </row>
    <row r="113" spans="1:15">
      <c r="A113" s="1" t="s">
        <v>252</v>
      </c>
      <c r="B113" s="1">
        <v>301</v>
      </c>
      <c r="E113">
        <v>0.21852600574493411</v>
      </c>
      <c r="F113">
        <v>0.32774296402931208</v>
      </c>
      <c r="G113">
        <v>0.87331920862197876</v>
      </c>
      <c r="H113">
        <v>-6.8503417074680328E-2</v>
      </c>
      <c r="I113" s="2">
        <v>21.005468369999999</v>
      </c>
      <c r="J113" s="2">
        <v>30.35</v>
      </c>
      <c r="K113" s="2">
        <f t="shared" si="1"/>
        <v>3.8581924219178085</v>
      </c>
      <c r="L113" s="2">
        <v>2.0314275030000002</v>
      </c>
      <c r="M113" s="1">
        <v>18.796322799999999</v>
      </c>
      <c r="O113" s="2">
        <v>1408.2402340000001</v>
      </c>
    </row>
    <row r="114" spans="1:15">
      <c r="A114" s="1" t="s">
        <v>278</v>
      </c>
      <c r="B114" s="1">
        <v>102</v>
      </c>
      <c r="E114">
        <v>0.24349839985370639</v>
      </c>
      <c r="F114">
        <v>0.36518162488937378</v>
      </c>
      <c r="G114">
        <v>0.90413713455200195</v>
      </c>
      <c r="H114">
        <v>-3.4991711378097527E-2</v>
      </c>
      <c r="I114" s="2">
        <v>18.892381669999999</v>
      </c>
      <c r="J114" s="2">
        <v>29.86</v>
      </c>
      <c r="K114" s="2">
        <f t="shared" si="1"/>
        <v>3.4494199150684928</v>
      </c>
      <c r="L114" s="2">
        <v>1.9712150690000001</v>
      </c>
      <c r="M114" s="1">
        <v>19.636235200000002</v>
      </c>
      <c r="O114" s="2">
        <v>1259.0382689999999</v>
      </c>
    </row>
    <row r="115" spans="1:15">
      <c r="A115" s="1" t="s">
        <v>218</v>
      </c>
      <c r="B115" s="1">
        <v>202</v>
      </c>
      <c r="E115">
        <v>0.193248987197876</v>
      </c>
      <c r="F115">
        <v>0.2898300439119339</v>
      </c>
      <c r="G115">
        <v>0.8792528510093689</v>
      </c>
      <c r="H115">
        <v>-6.327785924077034E-2</v>
      </c>
      <c r="I115" s="2">
        <v>21.132946010000001</v>
      </c>
      <c r="J115" s="2">
        <v>32.03</v>
      </c>
      <c r="K115" s="2">
        <f t="shared" si="1"/>
        <v>3.5748267616438358</v>
      </c>
      <c r="L115" s="2">
        <v>2.0598917010000002</v>
      </c>
      <c r="M115" s="1">
        <v>19.815826399999999</v>
      </c>
      <c r="O115" s="2">
        <v>1304.811768</v>
      </c>
    </row>
    <row r="116" spans="1:15">
      <c r="A116" s="1" t="s">
        <v>253</v>
      </c>
      <c r="B116" s="1">
        <v>106</v>
      </c>
      <c r="E116">
        <v>0.19158044457435611</v>
      </c>
      <c r="F116">
        <v>0.28731942176818848</v>
      </c>
      <c r="G116">
        <v>0.86774164438247681</v>
      </c>
      <c r="H116">
        <v>-8.6907871067523956E-2</v>
      </c>
      <c r="I116" s="2">
        <v>21.740912439999999</v>
      </c>
      <c r="J116" s="2">
        <v>29.94</v>
      </c>
      <c r="K116" s="2">
        <f t="shared" si="1"/>
        <v>3.8293338301369864</v>
      </c>
      <c r="L116" s="2">
        <v>2.073356628</v>
      </c>
      <c r="M116" s="1">
        <v>19.399888000000001</v>
      </c>
      <c r="O116" s="2">
        <v>1397.706848</v>
      </c>
    </row>
    <row r="117" spans="1:15">
      <c r="A117" s="1" t="s">
        <v>255</v>
      </c>
      <c r="B117" s="1">
        <v>101</v>
      </c>
      <c r="E117">
        <v>0.22351544350385669</v>
      </c>
      <c r="F117">
        <v>0.33522750437259669</v>
      </c>
      <c r="G117">
        <v>0.88439303636550903</v>
      </c>
      <c r="H117">
        <v>-6.9417670369148254E-2</v>
      </c>
      <c r="I117" s="2">
        <v>19.59696198</v>
      </c>
      <c r="J117" s="2">
        <v>32.130000000000003</v>
      </c>
      <c r="K117" s="2">
        <f t="shared" si="1"/>
        <v>3.3140170164383562</v>
      </c>
      <c r="L117" s="2">
        <v>1.9404643770000001</v>
      </c>
      <c r="M117" s="1">
        <v>19.402575500000001</v>
      </c>
      <c r="O117" s="2">
        <v>1209.616211</v>
      </c>
    </row>
    <row r="118" spans="1:15">
      <c r="A118" s="1" t="s">
        <v>203</v>
      </c>
      <c r="B118" s="1">
        <v>105</v>
      </c>
      <c r="E118">
        <v>0.2363235875964165</v>
      </c>
      <c r="F118">
        <v>0.35441973805427551</v>
      </c>
      <c r="G118">
        <v>0.8952144980430603</v>
      </c>
      <c r="H118">
        <v>-5.5083194747567177E-2</v>
      </c>
      <c r="I118" s="2">
        <v>21.537561419999999</v>
      </c>
      <c r="J118" s="2">
        <v>34.020000000000003</v>
      </c>
      <c r="K118" s="2">
        <f t="shared" si="1"/>
        <v>3.6499635452054795</v>
      </c>
      <c r="L118" s="2">
        <v>2.0889039039999999</v>
      </c>
      <c r="M118" s="1">
        <v>19.737453500000001</v>
      </c>
      <c r="O118" s="2">
        <v>1332.2366939999999</v>
      </c>
    </row>
    <row r="119" spans="1:15">
      <c r="A119" s="1" t="s">
        <v>226</v>
      </c>
      <c r="B119" s="1">
        <v>204</v>
      </c>
      <c r="E119">
        <v>0.15678571909666059</v>
      </c>
      <c r="F119">
        <v>0.2351366654038429</v>
      </c>
      <c r="G119">
        <v>0.86776858568191528</v>
      </c>
      <c r="H119">
        <v>-9.3415569514036179E-2</v>
      </c>
      <c r="I119" s="2">
        <v>21.667504310000002</v>
      </c>
      <c r="J119" s="2">
        <v>29.76</v>
      </c>
      <c r="K119" s="2">
        <f t="shared" si="1"/>
        <v>3.5778773479452055</v>
      </c>
      <c r="L119" s="2">
        <v>2.0868527889999999</v>
      </c>
      <c r="M119" s="1">
        <v>19.256555599999999</v>
      </c>
      <c r="O119" s="2">
        <v>1305.9252320000001</v>
      </c>
    </row>
    <row r="120" spans="1:15">
      <c r="A120" s="1" t="s">
        <v>245</v>
      </c>
      <c r="B120" s="1">
        <v>207</v>
      </c>
      <c r="E120">
        <v>0.15949360281229019</v>
      </c>
      <c r="F120">
        <v>0.23919673264026639</v>
      </c>
      <c r="G120">
        <v>0.87219917774200439</v>
      </c>
      <c r="H120">
        <v>-0.1044556498527527</v>
      </c>
      <c r="I120" s="2">
        <v>22.415115360000001</v>
      </c>
      <c r="J120" s="2">
        <v>33.58</v>
      </c>
      <c r="K120" s="2">
        <f t="shared" si="1"/>
        <v>3.4374214054794523</v>
      </c>
      <c r="L120" s="2">
        <v>2.3069682120000001</v>
      </c>
      <c r="M120" s="1">
        <v>19.8116226</v>
      </c>
      <c r="O120" s="2">
        <v>1254.658813</v>
      </c>
    </row>
    <row r="121" spans="1:15">
      <c r="A121" s="1" t="s">
        <v>129</v>
      </c>
      <c r="B121" s="1">
        <v>1318</v>
      </c>
      <c r="E121">
        <v>0.24822695553302759</v>
      </c>
      <c r="F121">
        <v>0.37229153513908392</v>
      </c>
      <c r="G121">
        <v>0.86848485469818115</v>
      </c>
      <c r="H121">
        <v>-6.8254865705966949E-2</v>
      </c>
      <c r="I121" s="2">
        <v>20.494700430000002</v>
      </c>
      <c r="J121" s="2">
        <v>30.79</v>
      </c>
      <c r="K121" s="2">
        <f t="shared" si="1"/>
        <v>4.5378185534246578</v>
      </c>
      <c r="L121" s="2">
        <v>1.5817521210000001</v>
      </c>
      <c r="M121" s="1">
        <v>18.4009581</v>
      </c>
      <c r="O121" s="2">
        <v>1656.303772</v>
      </c>
    </row>
    <row r="122" spans="1:15">
      <c r="A122" s="1" t="s">
        <v>145</v>
      </c>
      <c r="B122" s="1">
        <v>1310</v>
      </c>
      <c r="E122">
        <v>0.24200913310050959</v>
      </c>
      <c r="F122">
        <v>0.36295846104621893</v>
      </c>
      <c r="G122">
        <v>0.87566381692886353</v>
      </c>
      <c r="H122">
        <v>-4.8398833721876137E-2</v>
      </c>
      <c r="I122" s="2">
        <v>20.837421419999998</v>
      </c>
      <c r="J122" s="2">
        <v>32.44</v>
      </c>
      <c r="K122" s="2">
        <f t="shared" si="1"/>
        <v>4.4981505506849313</v>
      </c>
      <c r="L122" s="2">
        <v>1.5646053550000001</v>
      </c>
      <c r="M122" s="1">
        <v>18.972624799999998</v>
      </c>
      <c r="O122" s="2">
        <v>1641.8249510000001</v>
      </c>
    </row>
    <row r="123" spans="1:15">
      <c r="A123" s="1" t="s">
        <v>51</v>
      </c>
      <c r="B123" s="1">
        <v>1312</v>
      </c>
      <c r="E123">
        <v>0.39171880483627319</v>
      </c>
      <c r="F123">
        <v>0.58749067783355713</v>
      </c>
      <c r="G123">
        <v>0.89884394407272339</v>
      </c>
      <c r="H123">
        <v>2.2763127461075779E-2</v>
      </c>
      <c r="I123" s="2">
        <v>21.220135689999999</v>
      </c>
      <c r="J123" s="2">
        <v>28.52</v>
      </c>
      <c r="K123" s="2">
        <f t="shared" si="1"/>
        <v>4.390703090410959</v>
      </c>
      <c r="L123" s="2">
        <v>1.523436129</v>
      </c>
      <c r="M123" s="1">
        <v>19.561145799999998</v>
      </c>
      <c r="O123" s="2">
        <v>1602.606628</v>
      </c>
    </row>
    <row r="124" spans="1:15">
      <c r="A124" s="1" t="s">
        <v>43</v>
      </c>
      <c r="B124" s="1">
        <v>720</v>
      </c>
      <c r="E124">
        <v>0.36044469475746149</v>
      </c>
      <c r="F124">
        <v>0.54058796167373657</v>
      </c>
      <c r="G124">
        <v>0.91293102502822876</v>
      </c>
      <c r="H124">
        <v>3.8727879524230957E-2</v>
      </c>
      <c r="I124" s="2">
        <v>20.42790127</v>
      </c>
      <c r="J124" s="2">
        <v>30.31</v>
      </c>
      <c r="K124" s="2">
        <f t="shared" si="1"/>
        <v>4.4759004767123294</v>
      </c>
      <c r="L124" s="2">
        <v>1.6495144960000001</v>
      </c>
      <c r="M124" s="1">
        <v>20.4503384</v>
      </c>
      <c r="O124" s="2">
        <v>1633.7036740000001</v>
      </c>
    </row>
    <row r="125" spans="1:15">
      <c r="A125" s="1" t="s">
        <v>132</v>
      </c>
      <c r="B125" s="1">
        <v>1309</v>
      </c>
      <c r="E125">
        <v>0.25288185477256769</v>
      </c>
      <c r="F125">
        <v>0.37925446033477778</v>
      </c>
      <c r="G125">
        <v>0.84377545118331909</v>
      </c>
      <c r="H125">
        <v>-5.7965595275163651E-2</v>
      </c>
      <c r="I125" s="2">
        <v>20.89123154</v>
      </c>
      <c r="J125" s="2">
        <v>32.020000000000003</v>
      </c>
      <c r="K125" s="2">
        <f t="shared" si="1"/>
        <v>4.5150363863013698</v>
      </c>
      <c r="L125" s="2">
        <v>1.604950428</v>
      </c>
      <c r="M125" s="1">
        <v>19.954221700000002</v>
      </c>
      <c r="O125" s="2">
        <v>1647.9882809999999</v>
      </c>
    </row>
    <row r="126" spans="1:15">
      <c r="A126" s="1" t="s">
        <v>27</v>
      </c>
      <c r="B126" s="1">
        <v>1311</v>
      </c>
      <c r="E126">
        <v>0.44476749002933502</v>
      </c>
      <c r="F126">
        <v>0.66706749796867371</v>
      </c>
      <c r="G126">
        <v>0.88011643290519714</v>
      </c>
      <c r="H126">
        <v>3.856237605214119E-2</v>
      </c>
      <c r="I126" s="2">
        <v>21.24648857</v>
      </c>
      <c r="J126" s="2">
        <v>27.86</v>
      </c>
      <c r="K126" s="2">
        <f t="shared" si="1"/>
        <v>4.4067245698630133</v>
      </c>
      <c r="L126" s="2">
        <v>1.5643093589999999</v>
      </c>
      <c r="M126" s="1">
        <v>20.185041399999999</v>
      </c>
      <c r="O126" s="2">
        <v>1608.4544679999999</v>
      </c>
    </row>
    <row r="127" spans="1:15">
      <c r="A127" s="1" t="s">
        <v>166</v>
      </c>
      <c r="B127" s="1">
        <v>1319</v>
      </c>
      <c r="E127">
        <v>0.2209624648094177</v>
      </c>
      <c r="F127">
        <v>0.33140194416046143</v>
      </c>
      <c r="G127">
        <v>0.87957125902175903</v>
      </c>
      <c r="H127">
        <v>-8.4624104201793671E-2</v>
      </c>
      <c r="I127" s="2">
        <v>20.70384026</v>
      </c>
      <c r="J127" s="2">
        <v>32.64</v>
      </c>
      <c r="K127" s="2">
        <f t="shared" si="1"/>
        <v>4.4873075315068487</v>
      </c>
      <c r="L127" s="2">
        <v>1.616132796</v>
      </c>
      <c r="M127" s="1">
        <v>18.631166499999999</v>
      </c>
      <c r="O127" s="2">
        <v>1637.8672489999999</v>
      </c>
    </row>
    <row r="128" spans="1:15">
      <c r="A128" s="1" t="s">
        <v>36</v>
      </c>
      <c r="B128" s="1">
        <v>722</v>
      </c>
      <c r="E128">
        <v>0.37672159075737</v>
      </c>
      <c r="F128">
        <v>0.5650060772895813</v>
      </c>
      <c r="G128">
        <v>0.93318730592727661</v>
      </c>
      <c r="H128">
        <v>5.4476190358400338E-2</v>
      </c>
      <c r="I128" s="2">
        <v>20.650026319999998</v>
      </c>
      <c r="J128" s="2">
        <v>28.48</v>
      </c>
      <c r="K128" s="2">
        <f t="shared" si="1"/>
        <v>4.4404873780821914</v>
      </c>
      <c r="L128" s="2">
        <v>1.6743012669999999</v>
      </c>
      <c r="M128" s="1">
        <v>19.166559199999998</v>
      </c>
      <c r="O128" s="2">
        <v>1620.7778929999999</v>
      </c>
    </row>
    <row r="129" spans="1:15">
      <c r="A129" s="1" t="s">
        <v>41</v>
      </c>
      <c r="B129" s="1">
        <v>7098</v>
      </c>
      <c r="E129">
        <v>0.43725019693374628</v>
      </c>
      <c r="F129">
        <v>0.65574425458908081</v>
      </c>
      <c r="G129">
        <v>0.97846889495849609</v>
      </c>
      <c r="H129">
        <v>1.9957812502980229E-2</v>
      </c>
      <c r="I129" s="2">
        <v>22.146516800000001</v>
      </c>
      <c r="J129" s="2">
        <v>32.19</v>
      </c>
      <c r="K129" s="2">
        <f t="shared" si="1"/>
        <v>3.9900551150684929</v>
      </c>
      <c r="L129" s="2">
        <v>1.4365535970000001</v>
      </c>
      <c r="M129" s="1">
        <v>19.906435999999999</v>
      </c>
      <c r="O129" s="2">
        <v>1456.3701169999999</v>
      </c>
    </row>
    <row r="130" spans="1:15">
      <c r="A130" s="1" t="s">
        <v>17</v>
      </c>
      <c r="B130" s="1">
        <v>7089</v>
      </c>
      <c r="E130">
        <v>0.592601478099823</v>
      </c>
      <c r="F130">
        <v>0.88879549503326416</v>
      </c>
      <c r="G130">
        <v>1.009757339954376</v>
      </c>
      <c r="H130">
        <v>0.16162288188934329</v>
      </c>
      <c r="I130" s="2">
        <v>22.192825320000001</v>
      </c>
      <c r="J130" s="2">
        <v>32</v>
      </c>
      <c r="K130" s="2">
        <f t="shared" si="1"/>
        <v>4.2451954465753419</v>
      </c>
      <c r="L130" s="2">
        <v>1.478452444</v>
      </c>
      <c r="M130" s="1">
        <v>18.1901169</v>
      </c>
      <c r="O130" s="2">
        <v>1549.4963379999999</v>
      </c>
    </row>
    <row r="131" spans="1:15">
      <c r="A131" s="1" t="s">
        <v>121</v>
      </c>
      <c r="B131" s="1">
        <v>1308</v>
      </c>
      <c r="E131">
        <v>0.26125966012477869</v>
      </c>
      <c r="F131">
        <v>0.39183646440505981</v>
      </c>
      <c r="G131">
        <v>0.85008540749549866</v>
      </c>
      <c r="H131">
        <v>-5.2405884489417083E-2</v>
      </c>
      <c r="I131" s="2">
        <v>21.035837170000001</v>
      </c>
      <c r="J131" s="2">
        <v>32.729999999999997</v>
      </c>
      <c r="K131" s="2">
        <f t="shared" ref="K131:K194" si="2">(O131)/(365)</f>
        <v>4.404343695890411</v>
      </c>
      <c r="L131" s="2">
        <v>1.6431739329999999</v>
      </c>
      <c r="M131" s="1">
        <v>19.254646300000001</v>
      </c>
      <c r="O131" s="2">
        <v>1607.5854489999999</v>
      </c>
    </row>
    <row r="132" spans="1:15">
      <c r="A132" s="1" t="s">
        <v>82</v>
      </c>
      <c r="B132" s="1">
        <v>1212</v>
      </c>
      <c r="E132">
        <v>0.34309485554695129</v>
      </c>
      <c r="F132">
        <v>0.51455241441726685</v>
      </c>
      <c r="G132">
        <v>0.85718849301338196</v>
      </c>
      <c r="H132">
        <v>-2.574525773525238E-2</v>
      </c>
      <c r="I132" s="2">
        <v>21.839049339999999</v>
      </c>
      <c r="J132" s="2">
        <v>30.56</v>
      </c>
      <c r="K132" s="2">
        <f t="shared" si="2"/>
        <v>4.2421533863013696</v>
      </c>
      <c r="L132" s="2">
        <v>1.5552639960000001</v>
      </c>
      <c r="M132" s="1">
        <v>19.8882504</v>
      </c>
      <c r="O132" s="2">
        <v>1548.385986</v>
      </c>
    </row>
    <row r="133" spans="1:15">
      <c r="A133" s="1" t="s">
        <v>12</v>
      </c>
      <c r="B133" s="1">
        <v>6097</v>
      </c>
      <c r="E133">
        <v>0.53291666507720947</v>
      </c>
      <c r="F133">
        <v>0.79929172992706299</v>
      </c>
      <c r="G133">
        <v>0.95746898651123047</v>
      </c>
      <c r="H133">
        <v>0.12555813789367681</v>
      </c>
      <c r="I133" s="2">
        <v>21.11021423</v>
      </c>
      <c r="J133" s="2">
        <v>25.36</v>
      </c>
      <c r="K133" s="2">
        <f t="shared" si="2"/>
        <v>4.3275099671232882</v>
      </c>
      <c r="L133" s="2">
        <v>1.7220556739999999</v>
      </c>
      <c r="M133" s="1">
        <v>17.405005500000001</v>
      </c>
      <c r="O133" s="2">
        <v>1579.541138</v>
      </c>
    </row>
    <row r="134" spans="1:15">
      <c r="A134" s="1" t="s">
        <v>109</v>
      </c>
      <c r="B134" s="1">
        <v>1613</v>
      </c>
      <c r="E134">
        <v>0.29591837525367742</v>
      </c>
      <c r="F134">
        <v>0.44380679726600653</v>
      </c>
      <c r="G134">
        <v>0.83016878366470337</v>
      </c>
      <c r="H134">
        <v>-4.1552625596523278E-2</v>
      </c>
      <c r="I134" s="2">
        <v>22.6443634</v>
      </c>
      <c r="J134" s="2">
        <v>35.24</v>
      </c>
      <c r="K134" s="2">
        <f t="shared" si="2"/>
        <v>3.9041202904109586</v>
      </c>
      <c r="L134" s="2">
        <v>1.437999606</v>
      </c>
      <c r="M134" s="1">
        <v>19.5421038</v>
      </c>
      <c r="O134" s="2">
        <v>1425.0039059999999</v>
      </c>
    </row>
    <row r="135" spans="1:15">
      <c r="A135" s="1" t="s">
        <v>186</v>
      </c>
      <c r="B135" s="1">
        <v>1210</v>
      </c>
      <c r="E135">
        <v>0.20870573818683619</v>
      </c>
      <c r="F135">
        <v>0.31300416588783259</v>
      </c>
      <c r="G135">
        <v>0.8032996654510498</v>
      </c>
      <c r="H135">
        <v>-0.1072085052728653</v>
      </c>
      <c r="I135" s="2">
        <v>21.77700806</v>
      </c>
      <c r="J135" s="2">
        <v>32.380000000000003</v>
      </c>
      <c r="K135" s="2">
        <f t="shared" si="2"/>
        <v>4.2974141150684932</v>
      </c>
      <c r="L135" s="2">
        <v>1.6196897029999999</v>
      </c>
      <c r="M135" s="1">
        <v>20.293629599999999</v>
      </c>
      <c r="O135" s="2">
        <v>1568.5561520000001</v>
      </c>
    </row>
    <row r="136" spans="1:15">
      <c r="A136" s="1" t="s">
        <v>97</v>
      </c>
      <c r="B136" s="1">
        <v>1110</v>
      </c>
      <c r="E136">
        <v>0.31660518050193792</v>
      </c>
      <c r="F136">
        <v>0.47482013702392578</v>
      </c>
      <c r="G136">
        <v>0.844247967004776</v>
      </c>
      <c r="H136">
        <v>-3.1863369047641747E-2</v>
      </c>
      <c r="I136" s="2">
        <v>22.28199291</v>
      </c>
      <c r="J136" s="2">
        <v>31.99</v>
      </c>
      <c r="K136" s="2">
        <f t="shared" si="2"/>
        <v>4.1002926356164382</v>
      </c>
      <c r="L136" s="2">
        <v>1.553222418</v>
      </c>
      <c r="M136" s="1">
        <v>19.946283300000001</v>
      </c>
      <c r="O136" s="2">
        <v>1496.606812</v>
      </c>
    </row>
    <row r="137" spans="1:15">
      <c r="A137" s="1" t="s">
        <v>14</v>
      </c>
      <c r="B137" s="1">
        <v>1303</v>
      </c>
      <c r="E137">
        <v>0.57089331746101379</v>
      </c>
      <c r="F137">
        <v>0.85621649026870728</v>
      </c>
      <c r="G137">
        <v>0.95827576518058777</v>
      </c>
      <c r="H137">
        <v>0.1174876987934113</v>
      </c>
      <c r="I137" s="2">
        <v>21.22251511</v>
      </c>
      <c r="J137" s="2">
        <v>25.67</v>
      </c>
      <c r="K137" s="2">
        <f t="shared" si="2"/>
        <v>4.3209773643835616</v>
      </c>
      <c r="L137" s="2">
        <v>1.742661595</v>
      </c>
      <c r="M137" s="1">
        <v>18.401475900000001</v>
      </c>
      <c r="O137" s="2">
        <v>1577.1567379999999</v>
      </c>
    </row>
    <row r="138" spans="1:15">
      <c r="A138" s="1" t="s">
        <v>101</v>
      </c>
      <c r="B138" s="1">
        <v>1616</v>
      </c>
      <c r="E138">
        <v>0.28533777594566351</v>
      </c>
      <c r="F138">
        <v>0.42793786525726318</v>
      </c>
      <c r="G138">
        <v>0.8882618248462677</v>
      </c>
      <c r="H138">
        <v>-3.8752330467104912E-2</v>
      </c>
      <c r="I138" s="2">
        <v>22.221055979999999</v>
      </c>
      <c r="J138" s="2">
        <v>33.33</v>
      </c>
      <c r="K138" s="2">
        <f t="shared" si="2"/>
        <v>4.0081740301369866</v>
      </c>
      <c r="L138" s="2">
        <v>1.39555943</v>
      </c>
      <c r="M138" s="1">
        <v>19.460657099999999</v>
      </c>
      <c r="O138" s="2">
        <v>1462.9835210000001</v>
      </c>
    </row>
    <row r="139" spans="1:15">
      <c r="A139" s="1" t="s">
        <v>119</v>
      </c>
      <c r="B139" s="1">
        <v>1615</v>
      </c>
      <c r="E139">
        <v>0.26309628784656519</v>
      </c>
      <c r="F139">
        <v>0.39458544552326202</v>
      </c>
      <c r="G139">
        <v>0.86775106191635132</v>
      </c>
      <c r="H139">
        <v>-4.3066771700978279E-2</v>
      </c>
      <c r="I139" s="2">
        <v>22.639633180000001</v>
      </c>
      <c r="J139" s="2">
        <v>35.44</v>
      </c>
      <c r="K139" s="2">
        <f t="shared" si="2"/>
        <v>3.8450335780821918</v>
      </c>
      <c r="L139" s="2">
        <v>1.3752675059999999</v>
      </c>
      <c r="M139" s="1">
        <v>19.7891674</v>
      </c>
      <c r="O139" s="2">
        <v>1403.4372559999999</v>
      </c>
    </row>
    <row r="140" spans="1:15">
      <c r="A140" s="1" t="s">
        <v>58</v>
      </c>
      <c r="B140" s="1">
        <v>1208</v>
      </c>
      <c r="E140">
        <v>0.35590118169784551</v>
      </c>
      <c r="F140">
        <v>0.53377038240432739</v>
      </c>
      <c r="G140">
        <v>0.87292021512985229</v>
      </c>
      <c r="H140">
        <v>8.1727961078286171E-3</v>
      </c>
      <c r="I140" s="2">
        <v>21.36581039</v>
      </c>
      <c r="J140" s="2">
        <v>30.23</v>
      </c>
      <c r="K140" s="2">
        <f t="shared" si="2"/>
        <v>4.4159554246575343</v>
      </c>
      <c r="L140" s="2">
        <v>1.6337057349999999</v>
      </c>
      <c r="M140" s="1">
        <v>19.473921799999999</v>
      </c>
      <c r="O140" s="2">
        <v>1611.8237300000001</v>
      </c>
    </row>
    <row r="141" spans="1:15">
      <c r="A141" s="1" t="s">
        <v>126</v>
      </c>
      <c r="B141" s="1">
        <v>1305</v>
      </c>
      <c r="E141">
        <v>0.27757686376571661</v>
      </c>
      <c r="F141">
        <v>0.41631823778152471</v>
      </c>
      <c r="G141">
        <v>0.86999884247779846</v>
      </c>
      <c r="H141">
        <v>-2.9262309893965721E-2</v>
      </c>
      <c r="I141" s="2">
        <v>21.092039110000002</v>
      </c>
      <c r="J141" s="2">
        <v>29.68</v>
      </c>
      <c r="K141" s="2">
        <f t="shared" si="2"/>
        <v>4.3922430164383561</v>
      </c>
      <c r="L141" s="2">
        <v>1.7178144449999999</v>
      </c>
      <c r="M141" s="1">
        <v>17.853788399999999</v>
      </c>
      <c r="O141" s="2">
        <v>1603.1687010000001</v>
      </c>
    </row>
    <row r="142" spans="1:15" s="5" customFormat="1">
      <c r="A142" s="4" t="s">
        <v>289</v>
      </c>
      <c r="B142" s="4">
        <v>6017</v>
      </c>
      <c r="I142" s="6">
        <v>20.68100548</v>
      </c>
      <c r="J142" s="6">
        <v>27.27</v>
      </c>
      <c r="K142" s="6">
        <f t="shared" si="2"/>
        <v>4.4573140191780825</v>
      </c>
      <c r="L142" s="6">
        <v>1.632390499</v>
      </c>
      <c r="M142" s="4">
        <v>18.312511400000002</v>
      </c>
      <c r="O142" s="6">
        <v>1626.919617</v>
      </c>
    </row>
    <row r="143" spans="1:15">
      <c r="A143" s="1" t="s">
        <v>230</v>
      </c>
      <c r="B143" s="1">
        <v>1314</v>
      </c>
      <c r="E143">
        <v>0.14744351804256439</v>
      </c>
      <c r="F143">
        <v>0.22113241255283361</v>
      </c>
      <c r="G143">
        <v>0.89346474409103394</v>
      </c>
      <c r="H143">
        <v>-0.1100917458534241</v>
      </c>
      <c r="I143" s="2">
        <v>20.774866100000001</v>
      </c>
      <c r="J143" s="2">
        <v>33.22</v>
      </c>
      <c r="K143" s="2">
        <f t="shared" si="2"/>
        <v>4.5022353917808218</v>
      </c>
      <c r="L143" s="2">
        <v>1.541254997</v>
      </c>
      <c r="M143" s="1">
        <v>17.4580536</v>
      </c>
      <c r="O143" s="2">
        <v>1643.315918</v>
      </c>
    </row>
    <row r="144" spans="1:15">
      <c r="A144" s="1" t="s">
        <v>155</v>
      </c>
      <c r="B144" s="1">
        <v>1306</v>
      </c>
      <c r="E144">
        <v>0.22571820020675659</v>
      </c>
      <c r="F144">
        <v>0.3385193943977356</v>
      </c>
      <c r="G144">
        <v>0.84513890743255615</v>
      </c>
      <c r="H144">
        <v>-7.7473185956478119E-2</v>
      </c>
      <c r="I144" s="2">
        <v>21.107456209999999</v>
      </c>
      <c r="J144" s="2">
        <v>32.67</v>
      </c>
      <c r="K144" s="2">
        <f t="shared" si="2"/>
        <v>4.4041990520547944</v>
      </c>
      <c r="L144" s="2">
        <v>1.687787473</v>
      </c>
      <c r="M144" s="1">
        <v>19.650340100000001</v>
      </c>
      <c r="O144" s="2">
        <v>1607.5326540000001</v>
      </c>
    </row>
    <row r="145" spans="1:15">
      <c r="A145" s="1" t="s">
        <v>127</v>
      </c>
      <c r="B145" s="1">
        <v>1211</v>
      </c>
      <c r="E145">
        <v>0.25695142149925232</v>
      </c>
      <c r="F145">
        <v>0.38536259531974792</v>
      </c>
      <c r="G145">
        <v>0.79392445087432861</v>
      </c>
      <c r="H145">
        <v>-6.943415105342865E-2</v>
      </c>
      <c r="I145" s="2">
        <v>22.083931920000001</v>
      </c>
      <c r="J145" s="2">
        <v>32.49</v>
      </c>
      <c r="K145" s="2">
        <f t="shared" si="2"/>
        <v>4.1852032383561646</v>
      </c>
      <c r="L145" s="2">
        <v>1.635005891</v>
      </c>
      <c r="M145" s="1">
        <v>20.2671566</v>
      </c>
      <c r="O145" s="2">
        <v>1527.5991819999999</v>
      </c>
    </row>
    <row r="146" spans="1:15">
      <c r="A146" s="1" t="s">
        <v>25</v>
      </c>
      <c r="B146" s="1">
        <v>723</v>
      </c>
      <c r="E146">
        <v>0.4610583484172821</v>
      </c>
      <c r="F146">
        <v>0.6914936900138855</v>
      </c>
      <c r="G146">
        <v>0.90913340449333191</v>
      </c>
      <c r="H146">
        <v>3.4279290586709983E-2</v>
      </c>
      <c r="I146" s="2">
        <v>20.92543697</v>
      </c>
      <c r="J146" s="2">
        <v>29.1</v>
      </c>
      <c r="K146" s="2">
        <f t="shared" si="2"/>
        <v>4.3084024520547946</v>
      </c>
      <c r="L146" s="2">
        <v>1.7402968409999999</v>
      </c>
      <c r="M146" s="1">
        <v>20.285409900000001</v>
      </c>
      <c r="O146" s="2">
        <v>1572.5668949999999</v>
      </c>
    </row>
    <row r="147" spans="1:15">
      <c r="A147" s="1" t="s">
        <v>130</v>
      </c>
      <c r="B147" s="1">
        <v>1209</v>
      </c>
      <c r="E147">
        <v>0.25980392098426819</v>
      </c>
      <c r="F147">
        <v>0.38964620232582092</v>
      </c>
      <c r="G147">
        <v>0.78888344764709473</v>
      </c>
      <c r="H147">
        <v>-7.943078875541687E-2</v>
      </c>
      <c r="I147" s="2">
        <v>21.549619669999998</v>
      </c>
      <c r="J147" s="2">
        <v>31.68</v>
      </c>
      <c r="K147" s="2">
        <f t="shared" si="2"/>
        <v>4.343163060273973</v>
      </c>
      <c r="L147" s="2">
        <v>1.5887789729999999</v>
      </c>
      <c r="M147" s="1">
        <v>20.473245599999998</v>
      </c>
      <c r="O147" s="2">
        <v>1585.2545170000001</v>
      </c>
    </row>
    <row r="148" spans="1:15">
      <c r="A148" s="1" t="s">
        <v>170</v>
      </c>
      <c r="B148" s="1">
        <v>1207</v>
      </c>
      <c r="E148">
        <v>0.21226415038108831</v>
      </c>
      <c r="F148">
        <v>0.31834259629249573</v>
      </c>
      <c r="G148">
        <v>0.80619773268699646</v>
      </c>
      <c r="H148">
        <v>-9.0707354247570038E-2</v>
      </c>
      <c r="I148" s="2">
        <v>21.617113109999998</v>
      </c>
      <c r="J148" s="2">
        <v>32.840000000000003</v>
      </c>
      <c r="K148" s="2">
        <f t="shared" si="2"/>
        <v>4.3455884136986302</v>
      </c>
      <c r="L148" s="2">
        <v>1.6615960599999999</v>
      </c>
      <c r="M148" s="1">
        <v>19.9626503</v>
      </c>
      <c r="O148" s="2">
        <v>1586.1397710000001</v>
      </c>
    </row>
    <row r="149" spans="1:15">
      <c r="A149" s="1" t="s">
        <v>87</v>
      </c>
      <c r="B149" s="1">
        <v>1617</v>
      </c>
      <c r="E149">
        <v>0.31977429986000061</v>
      </c>
      <c r="F149">
        <v>0.47958195209503168</v>
      </c>
      <c r="G149">
        <v>0.88048243522644043</v>
      </c>
      <c r="H149">
        <v>-1.8521285615861419E-2</v>
      </c>
      <c r="I149" s="2">
        <v>22.355230330000001</v>
      </c>
      <c r="J149" s="2">
        <v>32.69</v>
      </c>
      <c r="K149" s="2">
        <f t="shared" si="2"/>
        <v>3.9816386191780824</v>
      </c>
      <c r="L149" s="2">
        <v>1.4414170980000001</v>
      </c>
      <c r="M149" s="1">
        <v>19.990059899999999</v>
      </c>
      <c r="O149" s="2">
        <v>1453.298096</v>
      </c>
    </row>
    <row r="150" spans="1:15">
      <c r="A150" s="1" t="s">
        <v>84</v>
      </c>
      <c r="B150" s="1">
        <v>1302</v>
      </c>
      <c r="E150">
        <v>0.31744101643562322</v>
      </c>
      <c r="F150">
        <v>0.47610360383987432</v>
      </c>
      <c r="G150">
        <v>0.90243476629257202</v>
      </c>
      <c r="H150">
        <v>-9.1482009738683701E-3</v>
      </c>
      <c r="I150" s="2">
        <v>21.11071587</v>
      </c>
      <c r="J150" s="2">
        <v>29.12</v>
      </c>
      <c r="K150" s="2">
        <f t="shared" si="2"/>
        <v>4.3958910794520554</v>
      </c>
      <c r="L150" s="2">
        <v>1.754126906</v>
      </c>
      <c r="M150" s="1">
        <v>18.7095366</v>
      </c>
      <c r="O150" s="2">
        <v>1604.5002440000001</v>
      </c>
    </row>
    <row r="151" spans="1:15">
      <c r="A151" s="1" t="s">
        <v>133</v>
      </c>
      <c r="B151" s="1">
        <v>1307</v>
      </c>
      <c r="E151">
        <v>0.2436619699001312</v>
      </c>
      <c r="F151">
        <v>0.365428626537323</v>
      </c>
      <c r="G151">
        <v>0.89873400330543518</v>
      </c>
      <c r="H151">
        <v>-5.4108217358589172E-2</v>
      </c>
      <c r="I151" s="2">
        <v>20.75149536</v>
      </c>
      <c r="J151" s="2">
        <v>29.25</v>
      </c>
      <c r="K151" s="2">
        <f t="shared" si="2"/>
        <v>4.4137300684931509</v>
      </c>
      <c r="L151" s="2">
        <v>1.656720161</v>
      </c>
      <c r="M151" s="1">
        <v>18.2456636</v>
      </c>
      <c r="O151" s="2">
        <v>1611.011475</v>
      </c>
    </row>
    <row r="152" spans="1:15">
      <c r="A152" s="1" t="s">
        <v>250</v>
      </c>
      <c r="B152" s="1">
        <v>1006</v>
      </c>
      <c r="E152">
        <v>0.15632364153862</v>
      </c>
      <c r="F152">
        <v>0.2344394326210022</v>
      </c>
      <c r="G152">
        <v>0.88117974996566772</v>
      </c>
      <c r="H152">
        <v>-7.7513009309768677E-2</v>
      </c>
      <c r="I152" s="2">
        <v>22.419965739999999</v>
      </c>
      <c r="J152" s="2">
        <v>37.31</v>
      </c>
      <c r="K152" s="2">
        <f t="shared" si="2"/>
        <v>4.4201733726027399</v>
      </c>
      <c r="L152" s="2">
        <v>1.8218476770000001</v>
      </c>
      <c r="M152" s="1">
        <v>22.4000454</v>
      </c>
      <c r="O152" s="2">
        <v>1613.3632809999999</v>
      </c>
    </row>
    <row r="153" spans="1:15">
      <c r="A153" s="1" t="s">
        <v>234</v>
      </c>
      <c r="B153" s="1">
        <v>1018</v>
      </c>
      <c r="E153">
        <v>0.16982455551624301</v>
      </c>
      <c r="F153">
        <v>0.25469216704368591</v>
      </c>
      <c r="G153">
        <v>0.85226017236709595</v>
      </c>
      <c r="H153">
        <v>-7.3670722544193268E-2</v>
      </c>
      <c r="I153" s="2">
        <v>22.01926422</v>
      </c>
      <c r="J153" s="2">
        <v>35.89</v>
      </c>
      <c r="K153" s="2">
        <f t="shared" si="2"/>
        <v>4.2296602438356166</v>
      </c>
      <c r="L153" s="2">
        <v>1.8700889949999999</v>
      </c>
      <c r="M153" s="1">
        <v>22.435686100000002</v>
      </c>
      <c r="O153" s="2">
        <v>1543.8259889999999</v>
      </c>
    </row>
    <row r="154" spans="1:15">
      <c r="A154" s="1" t="s">
        <v>105</v>
      </c>
      <c r="B154" s="1">
        <v>1102</v>
      </c>
      <c r="E154">
        <v>0.31489060819149017</v>
      </c>
      <c r="F154">
        <v>0.47225986421108251</v>
      </c>
      <c r="G154">
        <v>0.89903843402862549</v>
      </c>
      <c r="H154">
        <v>1.6095316037535671E-2</v>
      </c>
      <c r="I154" s="2">
        <v>22.33792686</v>
      </c>
      <c r="J154" s="2">
        <v>35.229999999999997</v>
      </c>
      <c r="K154" s="2">
        <f t="shared" si="2"/>
        <v>4.494440282191781</v>
      </c>
      <c r="L154" s="2">
        <v>1.931739688</v>
      </c>
      <c r="M154" s="1">
        <v>19.5973206</v>
      </c>
      <c r="O154" s="2">
        <v>1640.470703</v>
      </c>
    </row>
    <row r="155" spans="1:15">
      <c r="A155" s="1" t="s">
        <v>270</v>
      </c>
      <c r="B155" s="1">
        <v>1005</v>
      </c>
      <c r="E155">
        <v>0.1219531558454037</v>
      </c>
      <c r="F155">
        <v>0.18288987874984741</v>
      </c>
      <c r="G155">
        <v>0.85896414518356323</v>
      </c>
      <c r="H155">
        <v>-0.114414069801569</v>
      </c>
      <c r="I155" s="2">
        <v>22.36162186</v>
      </c>
      <c r="J155" s="2">
        <v>38.29</v>
      </c>
      <c r="K155" s="2">
        <f t="shared" si="2"/>
        <v>4.3892233643835619</v>
      </c>
      <c r="L155" s="2">
        <v>1.8045159580000001</v>
      </c>
      <c r="M155" s="1">
        <v>21.8213911</v>
      </c>
      <c r="O155" s="2">
        <v>1602.0665280000001</v>
      </c>
    </row>
    <row r="156" spans="1:15">
      <c r="A156" s="1" t="s">
        <v>54</v>
      </c>
      <c r="B156" s="1">
        <v>1101</v>
      </c>
      <c r="E156">
        <v>0.4038461446762085</v>
      </c>
      <c r="F156">
        <v>0.60566139221191406</v>
      </c>
      <c r="G156">
        <v>0.92519697546958923</v>
      </c>
      <c r="H156">
        <v>7.6816290616989136E-2</v>
      </c>
      <c r="I156" s="2">
        <v>22.357755659999999</v>
      </c>
      <c r="J156" s="2">
        <v>32.81</v>
      </c>
      <c r="K156" s="2">
        <f t="shared" si="2"/>
        <v>4.55906062739726</v>
      </c>
      <c r="L156" s="2">
        <v>1.9301159379999999</v>
      </c>
      <c r="M156" s="1">
        <v>21.589107500000001</v>
      </c>
      <c r="O156" s="2">
        <v>1664.057129</v>
      </c>
    </row>
    <row r="157" spans="1:15">
      <c r="A157" s="1" t="s">
        <v>141</v>
      </c>
      <c r="B157" s="1">
        <v>1001</v>
      </c>
      <c r="E157">
        <v>0.25454616546630859</v>
      </c>
      <c r="F157">
        <v>0.38174837827682501</v>
      </c>
      <c r="G157">
        <v>0.82545143365859985</v>
      </c>
      <c r="H157">
        <v>-6.4694590866565704E-2</v>
      </c>
      <c r="I157" s="2">
        <v>22.017547610000001</v>
      </c>
      <c r="J157" s="2">
        <v>35.4</v>
      </c>
      <c r="K157" s="2">
        <f t="shared" si="2"/>
        <v>4.386238997260274</v>
      </c>
      <c r="L157" s="2">
        <v>1.8962882759999999</v>
      </c>
      <c r="M157" s="1">
        <v>21.765399899999998</v>
      </c>
      <c r="O157" s="2">
        <v>1600.977234</v>
      </c>
    </row>
    <row r="158" spans="1:15">
      <c r="A158" s="1" t="s">
        <v>173</v>
      </c>
      <c r="B158" s="1">
        <v>1004</v>
      </c>
      <c r="E158">
        <v>0.2258663326501846</v>
      </c>
      <c r="F158">
        <v>0.33874711394309998</v>
      </c>
      <c r="G158">
        <v>0.89778131246566772</v>
      </c>
      <c r="H158">
        <v>-2.663825266063213E-2</v>
      </c>
      <c r="I158" s="2">
        <v>22.41115761</v>
      </c>
      <c r="J158" s="2">
        <v>33.75</v>
      </c>
      <c r="K158" s="2">
        <f t="shared" si="2"/>
        <v>4.5238341452054796</v>
      </c>
      <c r="L158" s="2">
        <v>1.8475046159999999</v>
      </c>
      <c r="M158" s="1">
        <v>22.5595398</v>
      </c>
      <c r="O158" s="2">
        <v>1651.1994629999999</v>
      </c>
    </row>
    <row r="159" spans="1:15">
      <c r="A159" s="1" t="s">
        <v>26</v>
      </c>
      <c r="B159" s="1">
        <v>701</v>
      </c>
      <c r="E159">
        <v>0.48285138607025152</v>
      </c>
      <c r="F159">
        <v>0.72415530681610107</v>
      </c>
      <c r="G159">
        <v>0.94912987947463989</v>
      </c>
      <c r="H159">
        <v>0.1040496602654457</v>
      </c>
      <c r="I159" s="2">
        <v>22.381839750000001</v>
      </c>
      <c r="J159" s="2">
        <v>29.68</v>
      </c>
      <c r="K159" s="2">
        <f t="shared" si="2"/>
        <v>4.5209696739726031</v>
      </c>
      <c r="L159" s="2">
        <v>1.8975154759999999</v>
      </c>
      <c r="M159" s="1">
        <v>22.012855500000001</v>
      </c>
      <c r="O159" s="2">
        <v>1650.1539310000001</v>
      </c>
    </row>
    <row r="160" spans="1:15">
      <c r="A160" s="1" t="s">
        <v>11</v>
      </c>
      <c r="B160" s="1">
        <v>702</v>
      </c>
      <c r="E160">
        <v>0.73934653401374817</v>
      </c>
      <c r="F160">
        <v>1.1088095307350161</v>
      </c>
      <c r="G160">
        <v>1.155437111854553</v>
      </c>
      <c r="H160">
        <v>0.26038450002670288</v>
      </c>
      <c r="I160" s="2">
        <v>22.21848679</v>
      </c>
      <c r="J160" s="2">
        <v>24.08</v>
      </c>
      <c r="K160" s="2">
        <f t="shared" si="2"/>
        <v>4.4875618712328764</v>
      </c>
      <c r="L160" s="2">
        <v>1.9355459209999999</v>
      </c>
      <c r="M160" s="1">
        <v>20.022180599999999</v>
      </c>
      <c r="O160" s="2">
        <v>1637.9600829999999</v>
      </c>
    </row>
    <row r="161" spans="1:15">
      <c r="A161" s="1" t="s">
        <v>57</v>
      </c>
      <c r="B161" s="1">
        <v>1002</v>
      </c>
      <c r="E161">
        <v>0.40473446249961847</v>
      </c>
      <c r="F161">
        <v>0.60698506236076355</v>
      </c>
      <c r="G161">
        <v>0.89189189672470093</v>
      </c>
      <c r="H161">
        <v>3.1248040497303009E-2</v>
      </c>
      <c r="I161" s="2">
        <v>22.34405327</v>
      </c>
      <c r="J161" s="2">
        <v>32.94</v>
      </c>
      <c r="K161" s="2">
        <f t="shared" si="2"/>
        <v>4.5458569671232878</v>
      </c>
      <c r="L161" s="2">
        <v>1.8174502850000001</v>
      </c>
      <c r="M161" s="1">
        <v>22.5901718</v>
      </c>
      <c r="O161" s="2">
        <v>1659.237793</v>
      </c>
    </row>
    <row r="162" spans="1:15">
      <c r="A162" s="1" t="s">
        <v>213</v>
      </c>
      <c r="B162" s="1">
        <v>408</v>
      </c>
      <c r="E162">
        <v>0.19644688069820401</v>
      </c>
      <c r="F162">
        <v>0.29461997747421259</v>
      </c>
      <c r="G162">
        <v>0.85951998829841614</v>
      </c>
      <c r="H162">
        <v>-8.5539147257804871E-2</v>
      </c>
      <c r="I162" s="2">
        <v>22.167019839999998</v>
      </c>
      <c r="J162" s="2">
        <v>34.380000000000003</v>
      </c>
      <c r="K162" s="2">
        <f t="shared" si="2"/>
        <v>4.5794393452054791</v>
      </c>
      <c r="L162" s="2">
        <v>1.885166347</v>
      </c>
      <c r="M162" s="1">
        <v>21.272143400000001</v>
      </c>
      <c r="O162" s="2">
        <v>1671.495361</v>
      </c>
    </row>
    <row r="163" spans="1:15">
      <c r="A163" s="1" t="s">
        <v>179</v>
      </c>
      <c r="B163" s="1">
        <v>407</v>
      </c>
      <c r="E163">
        <v>0.24462386965751651</v>
      </c>
      <c r="F163">
        <v>0.36687096953392029</v>
      </c>
      <c r="G163">
        <v>0.87303149700164795</v>
      </c>
      <c r="H163">
        <v>-3.542947955429554E-2</v>
      </c>
      <c r="I163" s="2">
        <v>22.377462390000002</v>
      </c>
      <c r="J163" s="2">
        <v>32.68</v>
      </c>
      <c r="K163" s="2">
        <f t="shared" si="2"/>
        <v>4.635797035616438</v>
      </c>
      <c r="L163" s="2">
        <v>1.8152223830000001</v>
      </c>
      <c r="M163" s="1">
        <v>22.4722805</v>
      </c>
      <c r="O163" s="2">
        <v>1692.065918</v>
      </c>
    </row>
    <row r="164" spans="1:15">
      <c r="A164" s="1" t="s">
        <v>67</v>
      </c>
      <c r="B164" s="1">
        <v>406</v>
      </c>
      <c r="E164">
        <v>0.48032519221305853</v>
      </c>
      <c r="F164">
        <v>0.72037065029144287</v>
      </c>
      <c r="G164">
        <v>0.95059877634048462</v>
      </c>
      <c r="H164">
        <v>0.1073341071605682</v>
      </c>
      <c r="I164" s="2">
        <v>22.442882539999999</v>
      </c>
      <c r="J164" s="2">
        <v>31.44</v>
      </c>
      <c r="K164" s="2">
        <f t="shared" si="2"/>
        <v>4.5291333342465752</v>
      </c>
      <c r="L164" s="2">
        <v>1.853530884</v>
      </c>
      <c r="M164" s="1">
        <v>21.9139652</v>
      </c>
      <c r="O164" s="2">
        <v>1653.1336670000001</v>
      </c>
    </row>
    <row r="165" spans="1:15">
      <c r="A165" s="1" t="s">
        <v>78</v>
      </c>
      <c r="B165" s="1">
        <v>416</v>
      </c>
      <c r="E165">
        <v>0.66956821084022522</v>
      </c>
      <c r="F165">
        <v>1.004186809062958</v>
      </c>
      <c r="G165">
        <v>1.0988708734512329</v>
      </c>
      <c r="H165">
        <v>0.23070888221263891</v>
      </c>
      <c r="I165" s="2">
        <v>22.40334129</v>
      </c>
      <c r="J165" s="2">
        <v>28.68</v>
      </c>
      <c r="K165" s="2">
        <f t="shared" si="2"/>
        <v>4.7620541917808215</v>
      </c>
      <c r="L165" s="2">
        <v>1.8161743880000001</v>
      </c>
      <c r="M165" s="1">
        <v>21.959909400000001</v>
      </c>
      <c r="O165" s="2">
        <v>1738.14978</v>
      </c>
    </row>
    <row r="166" spans="1:15">
      <c r="A166" s="1" t="s">
        <v>45</v>
      </c>
      <c r="B166" s="1">
        <v>417</v>
      </c>
      <c r="E166">
        <v>0.43807870149612432</v>
      </c>
      <c r="F166">
        <v>0.65691050887107849</v>
      </c>
      <c r="G166">
        <v>0.9906272292137146</v>
      </c>
      <c r="H166">
        <v>0.14348398894071579</v>
      </c>
      <c r="I166" s="2">
        <v>22.47383022</v>
      </c>
      <c r="J166" s="2">
        <v>28.76</v>
      </c>
      <c r="K166" s="2">
        <f t="shared" si="2"/>
        <v>4.4715873835616433</v>
      </c>
      <c r="L166" s="2">
        <v>1.863493383</v>
      </c>
      <c r="M166" s="1">
        <v>21.326010700000001</v>
      </c>
      <c r="O166" s="2">
        <v>1632.1293949999999</v>
      </c>
    </row>
    <row r="167" spans="1:15">
      <c r="A167" s="1" t="s">
        <v>214</v>
      </c>
      <c r="B167" s="1">
        <v>519</v>
      </c>
      <c r="E167">
        <v>0.19483870267868039</v>
      </c>
      <c r="F167">
        <v>0.29221093654632568</v>
      </c>
      <c r="G167">
        <v>0.89133965969085693</v>
      </c>
      <c r="H167">
        <v>-6.6792689263820648E-2</v>
      </c>
      <c r="I167" s="2">
        <v>22.340669630000001</v>
      </c>
      <c r="J167" s="2">
        <v>33.26</v>
      </c>
      <c r="K167" s="2">
        <f t="shared" si="2"/>
        <v>4.3799304712328766</v>
      </c>
      <c r="L167" s="2">
        <v>1.8981186750000001</v>
      </c>
      <c r="M167" s="1">
        <v>21.927342400000001</v>
      </c>
      <c r="O167" s="2">
        <v>1598.674622</v>
      </c>
    </row>
    <row r="168" spans="1:15">
      <c r="A168" s="1" t="s">
        <v>236</v>
      </c>
      <c r="B168" s="1">
        <v>414</v>
      </c>
      <c r="E168">
        <v>0.18905860185623169</v>
      </c>
      <c r="F168">
        <v>0.28353583812713617</v>
      </c>
      <c r="G168">
        <v>0.84622174501419067</v>
      </c>
      <c r="H168">
        <v>-8.5675869137048721E-2</v>
      </c>
      <c r="I168" s="2">
        <v>22.28797913</v>
      </c>
      <c r="J168" s="2">
        <v>35.96</v>
      </c>
      <c r="K168" s="2">
        <f t="shared" si="2"/>
        <v>4.351579556164384</v>
      </c>
      <c r="L168" s="2">
        <v>1.8948118089999999</v>
      </c>
      <c r="M168" s="1">
        <v>18.776559800000001</v>
      </c>
      <c r="O168" s="2">
        <v>1588.326538</v>
      </c>
    </row>
    <row r="169" spans="1:15">
      <c r="A169" s="1" t="s">
        <v>220</v>
      </c>
      <c r="B169" s="1">
        <v>415</v>
      </c>
      <c r="E169">
        <v>0.1919023394584656</v>
      </c>
      <c r="F169">
        <v>0.28781203925609589</v>
      </c>
      <c r="G169">
        <v>0.85594236850738525</v>
      </c>
      <c r="H169">
        <v>-8.8289026170969009E-2</v>
      </c>
      <c r="I169" s="2">
        <v>22.422972680000001</v>
      </c>
      <c r="J169" s="2">
        <v>36.11</v>
      </c>
      <c r="K169" s="2">
        <f t="shared" si="2"/>
        <v>4.3943531616438358</v>
      </c>
      <c r="L169" s="2">
        <v>1.866352499</v>
      </c>
      <c r="M169" s="1">
        <v>19.4762497</v>
      </c>
      <c r="O169" s="2">
        <v>1603.9389040000001</v>
      </c>
    </row>
    <row r="170" spans="1:15">
      <c r="A170" s="1" t="s">
        <v>223</v>
      </c>
      <c r="B170" s="1">
        <v>405</v>
      </c>
      <c r="E170">
        <v>0.1938885822892189</v>
      </c>
      <c r="F170">
        <v>0.29078501462936401</v>
      </c>
      <c r="G170">
        <v>0.88269326090812683</v>
      </c>
      <c r="H170">
        <v>-5.9181254357099533E-2</v>
      </c>
      <c r="I170" s="2">
        <v>22.50260544</v>
      </c>
      <c r="J170" s="2">
        <v>32.340000000000003</v>
      </c>
      <c r="K170" s="2">
        <f t="shared" si="2"/>
        <v>4.2579917589041099</v>
      </c>
      <c r="L170" s="2">
        <v>1.895124078</v>
      </c>
      <c r="M170" s="1">
        <v>19.610912299999999</v>
      </c>
      <c r="O170" s="2">
        <v>1554.1669919999999</v>
      </c>
    </row>
    <row r="171" spans="1:15">
      <c r="A171" s="1" t="s">
        <v>56</v>
      </c>
      <c r="B171" s="1">
        <v>706</v>
      </c>
      <c r="E171">
        <v>0.387276291847229</v>
      </c>
      <c r="F171">
        <v>0.580829918384552</v>
      </c>
      <c r="G171">
        <v>0.90026712417602539</v>
      </c>
      <c r="H171">
        <v>3.7960955873131752E-2</v>
      </c>
      <c r="I171" s="2">
        <v>22.01651859</v>
      </c>
      <c r="J171" s="2">
        <v>29</v>
      </c>
      <c r="K171" s="2">
        <f t="shared" si="2"/>
        <v>4.3303655753424657</v>
      </c>
      <c r="L171" s="2">
        <v>1.894549727</v>
      </c>
      <c r="M171" s="1">
        <v>19.493263200000001</v>
      </c>
      <c r="O171" s="2">
        <v>1580.583435</v>
      </c>
    </row>
    <row r="172" spans="1:15">
      <c r="A172" s="1" t="s">
        <v>44</v>
      </c>
      <c r="B172" s="1">
        <v>707</v>
      </c>
      <c r="E172">
        <v>0.40583941340446472</v>
      </c>
      <c r="F172">
        <v>0.60864806175231934</v>
      </c>
      <c r="G172">
        <v>0.91009113192558289</v>
      </c>
      <c r="H172">
        <v>3.341902419924736E-2</v>
      </c>
      <c r="I172" s="2">
        <v>22.137532230000001</v>
      </c>
      <c r="J172" s="2">
        <v>30.18</v>
      </c>
      <c r="K172" s="2">
        <f t="shared" si="2"/>
        <v>4.3348938821917811</v>
      </c>
      <c r="L172" s="2">
        <v>1.8972858189999999</v>
      </c>
      <c r="M172" s="1">
        <v>19.667123799999999</v>
      </c>
      <c r="O172" s="2">
        <v>1582.236267</v>
      </c>
    </row>
    <row r="173" spans="1:15">
      <c r="A173" s="1" t="s">
        <v>53</v>
      </c>
      <c r="B173" s="1">
        <v>708</v>
      </c>
      <c r="E173">
        <v>0.42014163732528692</v>
      </c>
      <c r="F173">
        <v>0.63009658455848694</v>
      </c>
      <c r="G173">
        <v>0.90736842155456543</v>
      </c>
      <c r="H173">
        <v>4.069938138127327E-2</v>
      </c>
      <c r="I173" s="2">
        <v>22.147698399999999</v>
      </c>
      <c r="J173" s="2">
        <v>31.64</v>
      </c>
      <c r="K173" s="2">
        <f t="shared" si="2"/>
        <v>4.2755638657534245</v>
      </c>
      <c r="L173" s="2">
        <v>1.892197371</v>
      </c>
      <c r="M173" s="1">
        <v>20.2690029</v>
      </c>
      <c r="O173" s="2">
        <v>1560.580811</v>
      </c>
    </row>
    <row r="174" spans="1:15">
      <c r="A174" s="1" t="s">
        <v>20</v>
      </c>
      <c r="B174" s="1">
        <v>515</v>
      </c>
      <c r="E174">
        <v>0.51488971710205078</v>
      </c>
      <c r="F174">
        <v>0.77222651243209839</v>
      </c>
      <c r="G174">
        <v>0.92852482199668884</v>
      </c>
      <c r="H174">
        <v>8.3673514425754547E-2</v>
      </c>
      <c r="I174" s="2">
        <v>22.407236099999999</v>
      </c>
      <c r="J174" s="2">
        <v>31.5</v>
      </c>
      <c r="K174" s="2">
        <f t="shared" si="2"/>
        <v>4.2665704602739725</v>
      </c>
      <c r="L174" s="2">
        <v>1.899534702</v>
      </c>
      <c r="M174" s="1">
        <v>18.4517174</v>
      </c>
      <c r="O174" s="2">
        <v>1557.2982179999999</v>
      </c>
    </row>
    <row r="175" spans="1:15">
      <c r="A175" s="1" t="s">
        <v>280</v>
      </c>
      <c r="B175" s="1">
        <v>404</v>
      </c>
      <c r="E175">
        <v>0.1668291836977005</v>
      </c>
      <c r="F175">
        <v>0.25020316243171692</v>
      </c>
      <c r="G175">
        <v>0.84681582450866699</v>
      </c>
      <c r="H175">
        <v>-9.6015892922878265E-2</v>
      </c>
      <c r="I175" s="2">
        <v>22.51181412</v>
      </c>
      <c r="J175" s="2">
        <v>33.619999999999997</v>
      </c>
      <c r="K175" s="2">
        <f t="shared" si="2"/>
        <v>4.2012922739726033</v>
      </c>
      <c r="L175" s="2">
        <v>1.9210630660000001</v>
      </c>
      <c r="M175" s="1">
        <v>19.850194900000002</v>
      </c>
      <c r="O175" s="2">
        <v>1533.4716800000001</v>
      </c>
    </row>
    <row r="176" spans="1:15">
      <c r="A176" s="1" t="s">
        <v>275</v>
      </c>
      <c r="B176" s="1">
        <v>413</v>
      </c>
      <c r="E176">
        <v>0.23512747883796689</v>
      </c>
      <c r="F176">
        <v>0.35262879729270941</v>
      </c>
      <c r="G176">
        <v>0.84306848049163818</v>
      </c>
      <c r="H176">
        <v>-6.10538050532341E-2</v>
      </c>
      <c r="I176" s="2">
        <v>22.43748283</v>
      </c>
      <c r="J176" s="2">
        <v>33.33</v>
      </c>
      <c r="K176" s="2">
        <f t="shared" si="2"/>
        <v>4.1343415561643839</v>
      </c>
      <c r="L176" s="2">
        <v>1.9225733279999999</v>
      </c>
      <c r="M176" s="1">
        <v>19.7552299</v>
      </c>
      <c r="O176" s="2">
        <v>1509.034668</v>
      </c>
    </row>
    <row r="177" spans="1:15">
      <c r="A177" s="1" t="s">
        <v>68</v>
      </c>
      <c r="B177" s="1">
        <v>725</v>
      </c>
      <c r="E177">
        <v>0.34160332381725311</v>
      </c>
      <c r="F177">
        <v>0.51230388879776001</v>
      </c>
      <c r="G177">
        <v>0.95040497183799744</v>
      </c>
      <c r="H177">
        <v>9.1570377349853516E-2</v>
      </c>
      <c r="I177" s="2">
        <v>22.159976010000001</v>
      </c>
      <c r="J177" s="2">
        <v>30.03</v>
      </c>
      <c r="K177" s="2">
        <f t="shared" si="2"/>
        <v>4.5065479863013698</v>
      </c>
      <c r="L177" s="2">
        <v>2.0185908079999999</v>
      </c>
      <c r="M177" s="1">
        <v>21.366355899999999</v>
      </c>
      <c r="O177" s="2">
        <v>1644.8900149999999</v>
      </c>
    </row>
    <row r="178" spans="1:15">
      <c r="A178" s="1" t="s">
        <v>116</v>
      </c>
      <c r="B178" s="1">
        <v>709</v>
      </c>
      <c r="E178">
        <v>0.2686658501625061</v>
      </c>
      <c r="F178">
        <v>0.40293711423873901</v>
      </c>
      <c r="G178">
        <v>0.85243988037109375</v>
      </c>
      <c r="H178">
        <v>-5.4646067321300507E-2</v>
      </c>
      <c r="I178" s="2">
        <v>22.318061830000001</v>
      </c>
      <c r="J178" s="2">
        <v>32.799999999999997</v>
      </c>
      <c r="K178" s="2">
        <f t="shared" si="2"/>
        <v>4.2602385232876712</v>
      </c>
      <c r="L178" s="2">
        <v>1.898872077</v>
      </c>
      <c r="M178" s="1">
        <v>19.964853300000001</v>
      </c>
      <c r="O178" s="2">
        <v>1554.987061</v>
      </c>
    </row>
    <row r="179" spans="1:15">
      <c r="A179" s="1" t="s">
        <v>185</v>
      </c>
      <c r="B179" s="1">
        <v>516</v>
      </c>
      <c r="E179">
        <v>0.22457809746265411</v>
      </c>
      <c r="F179">
        <v>0.33679428696632391</v>
      </c>
      <c r="G179">
        <v>0.90150719881057739</v>
      </c>
      <c r="H179">
        <v>1.7018780112266541E-2</v>
      </c>
      <c r="I179" s="2">
        <v>22.468442920000001</v>
      </c>
      <c r="J179" s="2">
        <v>33.130000000000003</v>
      </c>
      <c r="K179" s="2">
        <f t="shared" si="2"/>
        <v>4.2805249369863008</v>
      </c>
      <c r="L179" s="2">
        <v>1.896082163</v>
      </c>
      <c r="M179" s="1">
        <v>20.595987300000001</v>
      </c>
      <c r="O179" s="2">
        <v>1562.3916019999999</v>
      </c>
    </row>
    <row r="180" spans="1:15">
      <c r="A180" s="1" t="s">
        <v>212</v>
      </c>
      <c r="B180" s="1">
        <v>517</v>
      </c>
      <c r="E180">
        <v>0.18225803226232529</v>
      </c>
      <c r="F180">
        <v>0.2733350396156311</v>
      </c>
      <c r="G180">
        <v>0.9055745005607605</v>
      </c>
      <c r="H180">
        <v>-1.6565189696848389E-2</v>
      </c>
      <c r="I180" s="2">
        <v>22.4279747</v>
      </c>
      <c r="J180" s="2">
        <v>33.1</v>
      </c>
      <c r="K180" s="2">
        <f t="shared" si="2"/>
        <v>4.4371319506849316</v>
      </c>
      <c r="L180" s="2">
        <v>1.8850606080000001</v>
      </c>
      <c r="M180" s="1">
        <v>22.430887200000001</v>
      </c>
      <c r="O180" s="2">
        <v>1619.5531619999999</v>
      </c>
    </row>
    <row r="181" spans="1:15">
      <c r="A181" s="1" t="s">
        <v>240</v>
      </c>
      <c r="B181" s="1">
        <v>1003</v>
      </c>
      <c r="E181">
        <v>0.16721963882446289</v>
      </c>
      <c r="F181">
        <v>0.25078785419464111</v>
      </c>
      <c r="G181">
        <v>0.84897613525390625</v>
      </c>
      <c r="H181">
        <v>-7.9852581024169922E-2</v>
      </c>
      <c r="I181" s="2">
        <v>22.355788230000002</v>
      </c>
      <c r="J181" s="2">
        <v>36.049999999999997</v>
      </c>
      <c r="K181" s="2">
        <f t="shared" si="2"/>
        <v>4.4781739945205477</v>
      </c>
      <c r="L181" s="2">
        <v>1.8178261520000001</v>
      </c>
      <c r="M181" s="1">
        <v>22.5375671</v>
      </c>
      <c r="O181" s="2">
        <v>1634.533508</v>
      </c>
    </row>
    <row r="182" spans="1:15">
      <c r="A182" s="1" t="s">
        <v>104</v>
      </c>
      <c r="B182" s="1">
        <v>904</v>
      </c>
      <c r="E182">
        <v>0.32090146839618677</v>
      </c>
      <c r="F182">
        <v>0.48128844797611242</v>
      </c>
      <c r="G182">
        <v>0.86578512191772461</v>
      </c>
      <c r="H182">
        <v>-1.3564050663262609E-2</v>
      </c>
      <c r="I182" s="2">
        <v>19.15321732</v>
      </c>
      <c r="J182" s="2">
        <v>34.450000000000003</v>
      </c>
      <c r="K182" s="2">
        <f t="shared" si="2"/>
        <v>4.0098060931506847</v>
      </c>
      <c r="L182" s="2">
        <v>2.068841457</v>
      </c>
      <c r="M182" s="1">
        <v>20.219408000000001</v>
      </c>
      <c r="O182" s="2">
        <v>1463.5792240000001</v>
      </c>
    </row>
    <row r="183" spans="1:15">
      <c r="A183" s="1" t="s">
        <v>207</v>
      </c>
      <c r="B183" s="1">
        <v>815</v>
      </c>
      <c r="E183">
        <v>0.29402771592140198</v>
      </c>
      <c r="F183">
        <v>0.44096919894218439</v>
      </c>
      <c r="G183">
        <v>0.89695227146148682</v>
      </c>
      <c r="H183">
        <v>-2.344972733408213E-2</v>
      </c>
      <c r="I183" s="2">
        <v>17.138881680000001</v>
      </c>
      <c r="J183" s="2">
        <v>33.47</v>
      </c>
      <c r="K183" s="2">
        <f t="shared" si="2"/>
        <v>4.1669460356164381</v>
      </c>
      <c r="L183" s="2">
        <v>2.181444645</v>
      </c>
      <c r="M183" s="1">
        <v>19.806871399999999</v>
      </c>
      <c r="O183" s="2">
        <v>1520.935303</v>
      </c>
    </row>
    <row r="184" spans="1:15">
      <c r="A184" s="1" t="s">
        <v>59</v>
      </c>
      <c r="B184" s="1">
        <v>817</v>
      </c>
      <c r="E184">
        <v>0.44671031832695007</v>
      </c>
      <c r="F184">
        <v>0.66996923089027405</v>
      </c>
      <c r="G184">
        <v>0.93347984552383423</v>
      </c>
      <c r="H184">
        <v>7.6347023248672485E-2</v>
      </c>
      <c r="I184" s="2">
        <v>16.62749195</v>
      </c>
      <c r="J184" s="2">
        <v>30.74</v>
      </c>
      <c r="K184" s="2">
        <f t="shared" si="2"/>
        <v>4.2372560273972599</v>
      </c>
      <c r="L184" s="2">
        <v>2.2314465050000001</v>
      </c>
      <c r="M184" s="1">
        <v>17.233030299999999</v>
      </c>
      <c r="O184" s="2">
        <v>1546.59845</v>
      </c>
    </row>
    <row r="185" spans="1:15">
      <c r="A185" s="1" t="s">
        <v>167</v>
      </c>
      <c r="B185" s="1">
        <v>905</v>
      </c>
      <c r="E185">
        <v>0.34112709760665888</v>
      </c>
      <c r="F185">
        <v>0.51161396503448486</v>
      </c>
      <c r="G185">
        <v>0.90504807233810425</v>
      </c>
      <c r="H185">
        <v>3.5903714597225189E-2</v>
      </c>
      <c r="I185" s="2">
        <v>19.807398800000001</v>
      </c>
      <c r="J185" s="2">
        <v>33.369999999999997</v>
      </c>
      <c r="K185" s="2">
        <f t="shared" si="2"/>
        <v>3.9867781123287673</v>
      </c>
      <c r="L185" s="2">
        <v>2.0779877899999999</v>
      </c>
      <c r="M185" s="1">
        <v>20.1144772</v>
      </c>
      <c r="O185" s="2">
        <v>1455.1740110000001</v>
      </c>
    </row>
    <row r="186" spans="1:15">
      <c r="A186" s="1" t="s">
        <v>196</v>
      </c>
      <c r="B186" s="1">
        <v>910</v>
      </c>
      <c r="E186">
        <v>0.21408182382583621</v>
      </c>
      <c r="F186">
        <v>0.32107183337211609</v>
      </c>
      <c r="G186">
        <v>0.82186543941497803</v>
      </c>
      <c r="H186">
        <v>-8.7234042584896088E-2</v>
      </c>
      <c r="I186" s="2">
        <v>20.739171030000001</v>
      </c>
      <c r="J186" s="2">
        <v>36.68</v>
      </c>
      <c r="K186" s="2">
        <f t="shared" si="2"/>
        <v>3.9726105999999999</v>
      </c>
      <c r="L186" s="2">
        <v>1.8985061649999999</v>
      </c>
      <c r="M186" s="1">
        <v>19.603849400000001</v>
      </c>
      <c r="O186" s="2">
        <v>1450.0028689999999</v>
      </c>
    </row>
    <row r="187" spans="1:15">
      <c r="A187" s="1" t="s">
        <v>208</v>
      </c>
      <c r="B187" s="1">
        <v>908</v>
      </c>
      <c r="E187">
        <v>0.24736081808805471</v>
      </c>
      <c r="F187">
        <v>0.37098261713981628</v>
      </c>
      <c r="G187">
        <v>0.83165830373764038</v>
      </c>
      <c r="H187">
        <v>-6.1024118214845657E-2</v>
      </c>
      <c r="I187" s="2">
        <v>20.233942030000001</v>
      </c>
      <c r="J187" s="2">
        <v>34.700000000000003</v>
      </c>
      <c r="K187" s="2">
        <f t="shared" si="2"/>
        <v>3.9589945753424658</v>
      </c>
      <c r="L187" s="2">
        <v>2.0268657210000001</v>
      </c>
      <c r="M187" s="1">
        <v>20.180029900000001</v>
      </c>
      <c r="O187" s="2">
        <v>1445.0330200000001</v>
      </c>
    </row>
    <row r="188" spans="1:15">
      <c r="A188" s="1" t="s">
        <v>274</v>
      </c>
      <c r="B188" s="1">
        <v>819</v>
      </c>
      <c r="E188">
        <v>0.21748603135347369</v>
      </c>
      <c r="F188">
        <v>0.32617360353469849</v>
      </c>
      <c r="G188">
        <v>0.88307690620422363</v>
      </c>
      <c r="H188">
        <v>-5.6764042004942887E-2</v>
      </c>
      <c r="I188" s="2">
        <v>17.405203820000001</v>
      </c>
      <c r="J188" s="2">
        <v>34.17</v>
      </c>
      <c r="K188" s="2">
        <f t="shared" si="2"/>
        <v>3.9995582054794521</v>
      </c>
      <c r="L188" s="2">
        <v>2.176838756</v>
      </c>
      <c r="M188" s="1">
        <v>19.232950200000001</v>
      </c>
      <c r="O188" s="2">
        <v>1459.838745</v>
      </c>
    </row>
    <row r="189" spans="1:15">
      <c r="A189" s="1" t="s">
        <v>246</v>
      </c>
      <c r="B189" s="1">
        <v>911</v>
      </c>
      <c r="E189">
        <v>0.18506598472595209</v>
      </c>
      <c r="F189">
        <v>0.27755430340766912</v>
      </c>
      <c r="G189">
        <v>0.83011937141418457</v>
      </c>
      <c r="H189">
        <v>-9.6984513103961945E-2</v>
      </c>
      <c r="I189" s="2">
        <v>21.390087130000001</v>
      </c>
      <c r="J189" s="2">
        <v>38.21</v>
      </c>
      <c r="K189" s="2">
        <f t="shared" si="2"/>
        <v>4.0952623342465753</v>
      </c>
      <c r="L189" s="2">
        <v>1.856748581</v>
      </c>
      <c r="M189" s="1">
        <v>19.756229399999999</v>
      </c>
      <c r="O189" s="2">
        <v>1494.7707519999999</v>
      </c>
    </row>
    <row r="190" spans="1:15">
      <c r="A190" s="1" t="s">
        <v>135</v>
      </c>
      <c r="B190" s="1">
        <v>814</v>
      </c>
      <c r="E190">
        <v>0.31063604354858398</v>
      </c>
      <c r="F190">
        <v>0.46588759124279022</v>
      </c>
      <c r="G190">
        <v>0.92318770289421082</v>
      </c>
      <c r="H190">
        <v>-2.3242921088240109E-3</v>
      </c>
      <c r="I190" s="2">
        <v>18.074390409999999</v>
      </c>
      <c r="J190" s="2">
        <v>32.53</v>
      </c>
      <c r="K190" s="2">
        <f t="shared" si="2"/>
        <v>3.9971990712328767</v>
      </c>
      <c r="L190" s="2">
        <v>2.1502568719999999</v>
      </c>
      <c r="M190" s="1">
        <v>19.437985399999999</v>
      </c>
      <c r="O190" s="2">
        <v>1458.9776609999999</v>
      </c>
    </row>
    <row r="191" spans="1:15">
      <c r="A191" s="1" t="s">
        <v>195</v>
      </c>
      <c r="B191" s="1">
        <v>812</v>
      </c>
      <c r="E191">
        <v>0.21970585733652109</v>
      </c>
      <c r="F191">
        <v>0.3295007050037384</v>
      </c>
      <c r="G191">
        <v>0.89022088050842285</v>
      </c>
      <c r="H191">
        <v>-6.074841134250164E-2</v>
      </c>
      <c r="I191" s="2">
        <v>19.417348860000001</v>
      </c>
      <c r="J191" s="2">
        <v>33.82</v>
      </c>
      <c r="K191" s="2">
        <f t="shared" si="2"/>
        <v>4.0294273068493149</v>
      </c>
      <c r="L191" s="2">
        <v>2.1380317209999999</v>
      </c>
      <c r="M191" s="1">
        <v>19.555915800000001</v>
      </c>
      <c r="O191" s="2">
        <v>1470.740967</v>
      </c>
    </row>
    <row r="192" spans="1:15">
      <c r="A192" s="1" t="s">
        <v>175</v>
      </c>
      <c r="B192" s="1">
        <v>810</v>
      </c>
      <c r="E192">
        <v>0.21877820789814001</v>
      </c>
      <c r="F192">
        <v>0.32811793684959412</v>
      </c>
      <c r="G192">
        <v>0.87459000945091248</v>
      </c>
      <c r="H192">
        <v>-6.9502077996730804E-2</v>
      </c>
      <c r="I192" s="2">
        <v>19.936490060000001</v>
      </c>
      <c r="J192" s="2">
        <v>34.61</v>
      </c>
      <c r="K192" s="2">
        <f t="shared" si="2"/>
        <v>4.0165381863013705</v>
      </c>
      <c r="L192" s="2">
        <v>2.1181190010000002</v>
      </c>
      <c r="M192" s="1">
        <v>19.203184100000001</v>
      </c>
      <c r="O192" s="2">
        <v>1466.0364380000001</v>
      </c>
    </row>
    <row r="193" spans="1:15">
      <c r="A193" s="1" t="s">
        <v>262</v>
      </c>
      <c r="B193" s="1">
        <v>811</v>
      </c>
      <c r="E193">
        <v>0.17821782827377319</v>
      </c>
      <c r="F193">
        <v>0.26728782057762152</v>
      </c>
      <c r="G193">
        <v>0.88944721221923828</v>
      </c>
      <c r="H193">
        <v>-0.11133810132741929</v>
      </c>
      <c r="I193" s="2">
        <v>19.460279459999999</v>
      </c>
      <c r="J193" s="2">
        <v>34.340000000000003</v>
      </c>
      <c r="K193" s="2">
        <f t="shared" si="2"/>
        <v>4.0529143041095894</v>
      </c>
      <c r="L193" s="2">
        <v>2.1613881589999999</v>
      </c>
      <c r="M193" s="1">
        <v>18.907248500000001</v>
      </c>
      <c r="O193" s="2">
        <v>1479.313721</v>
      </c>
    </row>
    <row r="194" spans="1:15">
      <c r="A194" s="1" t="s">
        <v>123</v>
      </c>
      <c r="B194" s="1">
        <v>809</v>
      </c>
      <c r="E194">
        <v>0.27856701612472529</v>
      </c>
      <c r="F194">
        <v>0.41778600215911871</v>
      </c>
      <c r="G194">
        <v>0.85689502954483032</v>
      </c>
      <c r="H194">
        <v>-2.6172300800681111E-2</v>
      </c>
      <c r="I194" s="2">
        <v>20.734828950000001</v>
      </c>
      <c r="J194" s="2">
        <v>34.61</v>
      </c>
      <c r="K194" s="2">
        <f t="shared" si="2"/>
        <v>3.9691682164383564</v>
      </c>
      <c r="L194" s="2">
        <v>2.0647906059999999</v>
      </c>
      <c r="M194" s="1">
        <v>19.409405700000001</v>
      </c>
      <c r="O194" s="2">
        <v>1448.7463990000001</v>
      </c>
    </row>
    <row r="195" spans="1:15">
      <c r="A195" s="1" t="s">
        <v>190</v>
      </c>
      <c r="B195" s="1">
        <v>1016</v>
      </c>
      <c r="E195">
        <v>0.2058315426111221</v>
      </c>
      <c r="F195">
        <v>0.30868847668170929</v>
      </c>
      <c r="G195">
        <v>0.82445710897445679</v>
      </c>
      <c r="H195">
        <v>-8.7406270205974579E-2</v>
      </c>
      <c r="I195" s="2">
        <v>21.529297830000001</v>
      </c>
      <c r="J195" s="2">
        <v>35.5</v>
      </c>
      <c r="K195" s="2">
        <f t="shared" ref="K195:K258" si="3">(O195)/(365)</f>
        <v>4.0196486383561645</v>
      </c>
      <c r="L195" s="2">
        <v>1.866357982</v>
      </c>
      <c r="M195" s="1">
        <v>20.6137047</v>
      </c>
      <c r="O195" s="2">
        <v>1467.1717530000001</v>
      </c>
    </row>
    <row r="196" spans="1:15">
      <c r="A196" s="1" t="s">
        <v>158</v>
      </c>
      <c r="B196" s="1">
        <v>808</v>
      </c>
      <c r="E196">
        <v>0.2246726453304291</v>
      </c>
      <c r="F196">
        <v>0.33695089817047119</v>
      </c>
      <c r="G196">
        <v>0.84171015024185181</v>
      </c>
      <c r="H196">
        <v>-8.2900270819664001E-2</v>
      </c>
      <c r="I196" s="2">
        <v>20.768078800000001</v>
      </c>
      <c r="J196" s="2">
        <v>35.14</v>
      </c>
      <c r="K196" s="2">
        <f t="shared" si="3"/>
        <v>3.9092606219178081</v>
      </c>
      <c r="L196" s="2">
        <v>2.0772329570000001</v>
      </c>
      <c r="M196" s="1">
        <v>19.7635498</v>
      </c>
      <c r="O196" s="2">
        <v>1426.8801269999999</v>
      </c>
    </row>
    <row r="197" spans="1:15">
      <c r="A197" s="1" t="s">
        <v>206</v>
      </c>
      <c r="B197" s="1">
        <v>807</v>
      </c>
      <c r="E197">
        <v>0.22429341822862631</v>
      </c>
      <c r="F197">
        <v>0.33637985587120062</v>
      </c>
      <c r="G197">
        <v>0.88262909650802612</v>
      </c>
      <c r="H197">
        <v>-7.5138475745916367E-2</v>
      </c>
      <c r="I197" s="2">
        <v>20.106082919999999</v>
      </c>
      <c r="J197" s="2">
        <v>33.15</v>
      </c>
      <c r="K197" s="2">
        <f t="shared" si="3"/>
        <v>4.035267284931507</v>
      </c>
      <c r="L197" s="2">
        <v>2.1250307560000001</v>
      </c>
      <c r="M197" s="1">
        <v>19.9085979</v>
      </c>
      <c r="O197" s="2">
        <v>1472.8725589999999</v>
      </c>
    </row>
    <row r="198" spans="1:15">
      <c r="A198" s="1" t="s">
        <v>163</v>
      </c>
      <c r="B198" s="1">
        <v>806</v>
      </c>
      <c r="E198">
        <v>0.23695177584886551</v>
      </c>
      <c r="F198">
        <v>0.35537214577198029</v>
      </c>
      <c r="G198">
        <v>0.90688136219978333</v>
      </c>
      <c r="H198">
        <v>-4.2407382279634483E-2</v>
      </c>
      <c r="I198" s="2">
        <v>19.58329964</v>
      </c>
      <c r="J198" s="2">
        <v>29.27</v>
      </c>
      <c r="K198" s="2">
        <f t="shared" si="3"/>
        <v>4.0875227424657536</v>
      </c>
      <c r="L198" s="2">
        <v>2.1612510679999999</v>
      </c>
      <c r="M198" s="1">
        <v>18.406211899999999</v>
      </c>
      <c r="O198" s="2">
        <v>1491.9458010000001</v>
      </c>
    </row>
    <row r="199" spans="1:15">
      <c r="A199" s="1" t="s">
        <v>136</v>
      </c>
      <c r="B199" s="1">
        <v>1017</v>
      </c>
      <c r="E199">
        <v>0.25487688183784479</v>
      </c>
      <c r="F199">
        <v>0.38225418329238892</v>
      </c>
      <c r="G199">
        <v>0.81169593334197998</v>
      </c>
      <c r="H199">
        <v>-6.8319708108901978E-2</v>
      </c>
      <c r="I199" s="2">
        <v>21.57628441</v>
      </c>
      <c r="J199" s="2">
        <v>35.18</v>
      </c>
      <c r="K199" s="2">
        <f t="shared" si="3"/>
        <v>3.9957994438356166</v>
      </c>
      <c r="L199" s="2">
        <v>1.8817800280000001</v>
      </c>
      <c r="M199" s="1">
        <v>20.5476189</v>
      </c>
      <c r="O199" s="2">
        <v>1458.466797</v>
      </c>
    </row>
    <row r="200" spans="1:15">
      <c r="A200" s="1" t="s">
        <v>22</v>
      </c>
      <c r="B200" s="1">
        <v>804</v>
      </c>
      <c r="E200">
        <v>0.7066265344619751</v>
      </c>
      <c r="F200">
        <v>1.0597801208496089</v>
      </c>
      <c r="G200">
        <v>1.096085250377655</v>
      </c>
      <c r="H200">
        <v>0.23828648030757901</v>
      </c>
      <c r="I200" s="2">
        <v>20.529077529999999</v>
      </c>
      <c r="J200" s="2">
        <v>27.75</v>
      </c>
      <c r="K200" s="2">
        <f t="shared" si="3"/>
        <v>4.0202767150684933</v>
      </c>
      <c r="L200" s="2">
        <v>2.101604939</v>
      </c>
      <c r="M200" s="1">
        <v>19.2985334</v>
      </c>
      <c r="O200" s="2">
        <v>1467.401001</v>
      </c>
    </row>
    <row r="201" spans="1:15">
      <c r="A201" s="1" t="s">
        <v>156</v>
      </c>
      <c r="B201" s="1">
        <v>803</v>
      </c>
      <c r="E201">
        <v>0.24362622201442721</v>
      </c>
      <c r="F201">
        <v>0.3653804212808609</v>
      </c>
      <c r="G201">
        <v>0.82639592885971069</v>
      </c>
      <c r="H201">
        <v>-7.4908040463924408E-2</v>
      </c>
      <c r="I201" s="2">
        <v>21.424359320000001</v>
      </c>
      <c r="J201" s="2">
        <v>35.06</v>
      </c>
      <c r="K201" s="2">
        <f t="shared" si="3"/>
        <v>4.0250603671232881</v>
      </c>
      <c r="L201" s="2">
        <v>1.8957512969999999</v>
      </c>
      <c r="M201" s="1">
        <v>19.538906099999998</v>
      </c>
      <c r="O201" s="2">
        <v>1469.1470340000001</v>
      </c>
    </row>
    <row r="202" spans="1:15">
      <c r="A202" s="1" t="s">
        <v>164</v>
      </c>
      <c r="B202" s="1">
        <v>801</v>
      </c>
      <c r="E202">
        <v>0.25720462203025818</v>
      </c>
      <c r="F202">
        <v>0.38573744893074041</v>
      </c>
      <c r="G202">
        <v>0.84632736444473267</v>
      </c>
      <c r="H202">
        <v>-6.5483957529067993E-2</v>
      </c>
      <c r="I202" s="2">
        <v>20.857133869999998</v>
      </c>
      <c r="J202" s="2">
        <v>33.58</v>
      </c>
      <c r="K202" s="2">
        <f t="shared" si="3"/>
        <v>4.0864988575342469</v>
      </c>
      <c r="L202" s="2">
        <v>1.9258878829999999</v>
      </c>
      <c r="M202" s="1">
        <v>19.185017599999998</v>
      </c>
      <c r="O202" s="2">
        <v>1491.572083</v>
      </c>
    </row>
    <row r="203" spans="1:15">
      <c r="A203" s="1" t="s">
        <v>147</v>
      </c>
      <c r="B203" s="1">
        <v>802</v>
      </c>
      <c r="E203">
        <v>0.28219890594482422</v>
      </c>
      <c r="F203">
        <v>0.42322348058223719</v>
      </c>
      <c r="G203">
        <v>0.85817855596542358</v>
      </c>
      <c r="H203">
        <v>-4.2016748338937759E-2</v>
      </c>
      <c r="I203" s="2">
        <v>21.495361330000001</v>
      </c>
      <c r="J203" s="2">
        <v>33.04</v>
      </c>
      <c r="K203" s="2">
        <f t="shared" si="3"/>
        <v>4.2080228630136984</v>
      </c>
      <c r="L203" s="2">
        <v>1.9096207620000001</v>
      </c>
      <c r="M203" s="1">
        <v>19.980798700000001</v>
      </c>
      <c r="O203" s="2">
        <v>1535.928345</v>
      </c>
    </row>
    <row r="204" spans="1:15">
      <c r="A204" s="1" t="s">
        <v>268</v>
      </c>
      <c r="B204" s="1">
        <v>307</v>
      </c>
      <c r="E204">
        <v>0.22919634729623789</v>
      </c>
      <c r="F204">
        <v>0.34373188018798828</v>
      </c>
      <c r="G204">
        <v>0.83649703860282898</v>
      </c>
      <c r="H204">
        <v>-8.9670833200216293E-2</v>
      </c>
      <c r="I204" s="2">
        <v>21.44021416</v>
      </c>
      <c r="J204" s="2">
        <v>36.08</v>
      </c>
      <c r="K204" s="2">
        <f t="shared" si="3"/>
        <v>4.2126682219178084</v>
      </c>
      <c r="L204" s="2">
        <v>1.92976737</v>
      </c>
      <c r="M204" s="1">
        <v>19.594621700000001</v>
      </c>
      <c r="O204" s="2">
        <v>1537.6239009999999</v>
      </c>
    </row>
    <row r="205" spans="1:15">
      <c r="A205" s="1" t="s">
        <v>216</v>
      </c>
      <c r="B205" s="1">
        <v>308</v>
      </c>
      <c r="E205">
        <v>0.20177383720874789</v>
      </c>
      <c r="F205">
        <v>0.30260485410690308</v>
      </c>
      <c r="G205">
        <v>0.85817912220954895</v>
      </c>
      <c r="H205">
        <v>-7.5363300740718842E-2</v>
      </c>
      <c r="I205" s="2">
        <v>20.92003059</v>
      </c>
      <c r="J205" s="2">
        <v>34.83</v>
      </c>
      <c r="K205" s="2">
        <f t="shared" si="3"/>
        <v>4.0666651068493147</v>
      </c>
      <c r="L205" s="2">
        <v>1.9489710330000001</v>
      </c>
      <c r="M205" s="1">
        <v>19.964411699999999</v>
      </c>
      <c r="O205" s="2">
        <v>1484.332764</v>
      </c>
    </row>
    <row r="206" spans="1:15">
      <c r="A206" s="1" t="s">
        <v>143</v>
      </c>
      <c r="B206" s="1">
        <v>310</v>
      </c>
      <c r="E206">
        <v>0.33067578077316279</v>
      </c>
      <c r="F206">
        <v>0.49592763185501099</v>
      </c>
      <c r="G206">
        <v>0.90882778167724609</v>
      </c>
      <c r="H206">
        <v>2.0644825883209709E-2</v>
      </c>
      <c r="I206" s="2">
        <v>19.849493030000001</v>
      </c>
      <c r="J206" s="2">
        <v>27.09</v>
      </c>
      <c r="K206" s="2">
        <f t="shared" si="3"/>
        <v>3.922126832876712</v>
      </c>
      <c r="L206" s="2">
        <v>2.150595188</v>
      </c>
      <c r="M206" s="1">
        <v>16.591962800000001</v>
      </c>
      <c r="O206" s="2">
        <v>1431.576294</v>
      </c>
    </row>
    <row r="207" spans="1:15">
      <c r="A207" s="1" t="s">
        <v>120</v>
      </c>
      <c r="B207" s="1">
        <v>306</v>
      </c>
      <c r="E207">
        <v>0.29258237779140472</v>
      </c>
      <c r="F207">
        <v>0.43871942162513727</v>
      </c>
      <c r="G207">
        <v>0.90300232172012329</v>
      </c>
      <c r="H207">
        <v>6.1544917523860931E-2</v>
      </c>
      <c r="I207" s="2">
        <v>21.432640079999999</v>
      </c>
      <c r="J207" s="2">
        <v>33.49</v>
      </c>
      <c r="K207" s="2">
        <f t="shared" si="3"/>
        <v>4.1366705917808213</v>
      </c>
      <c r="L207" s="2">
        <v>1.9438627959999999</v>
      </c>
      <c r="M207" s="1">
        <v>20.138826399999999</v>
      </c>
      <c r="O207" s="2">
        <v>1509.8847659999999</v>
      </c>
    </row>
    <row r="208" spans="1:15">
      <c r="A208" s="1" t="s">
        <v>201</v>
      </c>
      <c r="B208" s="1">
        <v>906</v>
      </c>
      <c r="E208">
        <v>0.19191919267177579</v>
      </c>
      <c r="F208">
        <v>0.28782686591148382</v>
      </c>
      <c r="G208">
        <v>0.8355899453163147</v>
      </c>
      <c r="H208">
        <v>-9.8283931612968445E-2</v>
      </c>
      <c r="I208" s="2">
        <v>21.011173249999999</v>
      </c>
      <c r="J208" s="2">
        <v>36.520000000000003</v>
      </c>
      <c r="K208" s="2">
        <f t="shared" si="3"/>
        <v>4.0025373890410956</v>
      </c>
      <c r="L208" s="2">
        <v>2.0338649750000002</v>
      </c>
      <c r="M208" s="1">
        <v>19.010852799999999</v>
      </c>
      <c r="O208" s="2">
        <v>1460.9261469999999</v>
      </c>
    </row>
    <row r="209" spans="1:15">
      <c r="A209" s="1" t="s">
        <v>241</v>
      </c>
      <c r="B209" s="1">
        <v>309</v>
      </c>
      <c r="E209">
        <v>0.17107675224542621</v>
      </c>
      <c r="F209">
        <v>0.25656570494174957</v>
      </c>
      <c r="G209">
        <v>0.86743864417076111</v>
      </c>
      <c r="H209">
        <v>-0.10159500315785409</v>
      </c>
      <c r="I209" s="2">
        <v>20.334693909999999</v>
      </c>
      <c r="J209" s="2">
        <v>33.61</v>
      </c>
      <c r="K209" s="2">
        <f t="shared" si="3"/>
        <v>3.9394521205479451</v>
      </c>
      <c r="L209" s="2">
        <v>2.1261024480000001</v>
      </c>
      <c r="M209" s="1">
        <v>18.362197900000002</v>
      </c>
      <c r="O209" s="2">
        <v>1437.900024</v>
      </c>
    </row>
    <row r="210" spans="1:15">
      <c r="A210" s="1" t="s">
        <v>169</v>
      </c>
      <c r="B210" s="1">
        <v>111</v>
      </c>
      <c r="E210">
        <v>0.32071900367736822</v>
      </c>
      <c r="F210">
        <v>0.48102164268493652</v>
      </c>
      <c r="G210">
        <v>0.90822786092758179</v>
      </c>
      <c r="H210">
        <v>-6.3843373209238052E-4</v>
      </c>
      <c r="I210" s="2">
        <v>18.784257889999999</v>
      </c>
      <c r="J210" s="2">
        <v>31.11</v>
      </c>
      <c r="K210" s="2">
        <f t="shared" si="3"/>
        <v>3.5228039041095891</v>
      </c>
      <c r="L210" s="2">
        <v>1.97499603</v>
      </c>
      <c r="M210" s="1">
        <v>19.2921677</v>
      </c>
      <c r="O210" s="2">
        <v>1285.823425</v>
      </c>
    </row>
    <row r="211" spans="1:15">
      <c r="A211" s="1" t="s">
        <v>269</v>
      </c>
      <c r="B211" s="1">
        <v>206</v>
      </c>
      <c r="E211">
        <v>0.2381773442029953</v>
      </c>
      <c r="F211">
        <v>0.35721072554588318</v>
      </c>
      <c r="G211">
        <v>0.87212979793548584</v>
      </c>
      <c r="H211">
        <v>-4.5247195288538933E-2</v>
      </c>
      <c r="I211" s="2">
        <v>22.362993240000002</v>
      </c>
      <c r="J211" s="2">
        <v>35.24</v>
      </c>
      <c r="K211" s="2">
        <f t="shared" si="3"/>
        <v>3.4500886273972604</v>
      </c>
      <c r="L211" s="2">
        <v>2.2388865949999999</v>
      </c>
      <c r="M211" s="1">
        <v>19.262336699999999</v>
      </c>
      <c r="O211" s="2">
        <v>1259.2823490000001</v>
      </c>
    </row>
    <row r="212" spans="1:15">
      <c r="A212" s="1" t="s">
        <v>258</v>
      </c>
      <c r="B212" s="1">
        <v>208</v>
      </c>
      <c r="E212">
        <v>0.14624506235122681</v>
      </c>
      <c r="F212">
        <v>0.2192809134721756</v>
      </c>
      <c r="G212">
        <v>0.87166398763656616</v>
      </c>
      <c r="H212">
        <v>-9.5298603177070618E-2</v>
      </c>
      <c r="I212" s="2">
        <v>22.47442341</v>
      </c>
      <c r="J212" s="2">
        <v>34.26</v>
      </c>
      <c r="K212" s="2">
        <f t="shared" si="3"/>
        <v>3.4747877972602739</v>
      </c>
      <c r="L212" s="2">
        <v>2.1698733570000002</v>
      </c>
      <c r="M212" s="1">
        <v>19.597205200000001</v>
      </c>
      <c r="O212" s="2">
        <v>1268.297546</v>
      </c>
    </row>
    <row r="213" spans="1:15">
      <c r="A213" s="1" t="s">
        <v>238</v>
      </c>
      <c r="B213" s="1">
        <v>311</v>
      </c>
      <c r="E213">
        <v>0.34163406491279602</v>
      </c>
      <c r="F213">
        <v>0.51238483190536499</v>
      </c>
      <c r="G213">
        <v>0.91874998807907104</v>
      </c>
      <c r="H213">
        <v>3.4123005345463753E-2</v>
      </c>
      <c r="I213" s="2">
        <v>19.727694509999999</v>
      </c>
      <c r="J213" s="2">
        <v>29.22</v>
      </c>
      <c r="K213" s="2">
        <f t="shared" si="3"/>
        <v>3.8887558191780824</v>
      </c>
      <c r="L213" s="2">
        <v>2.1542701719999999</v>
      </c>
      <c r="M213" s="1">
        <v>17.177545500000001</v>
      </c>
      <c r="O213" s="2">
        <v>1419.395874</v>
      </c>
    </row>
    <row r="214" spans="1:15">
      <c r="A214" s="1" t="s">
        <v>242</v>
      </c>
      <c r="B214" s="1">
        <v>211</v>
      </c>
      <c r="E214">
        <v>0.1663429141044617</v>
      </c>
      <c r="F214">
        <v>0.24946887791156769</v>
      </c>
      <c r="G214">
        <v>0.85402104258537292</v>
      </c>
      <c r="H214">
        <v>-0.1016268469393253</v>
      </c>
      <c r="I214" s="2">
        <v>22.51803589</v>
      </c>
      <c r="J214" s="2">
        <v>34.049999999999997</v>
      </c>
      <c r="K214" s="2">
        <f t="shared" si="3"/>
        <v>3.91367722739726</v>
      </c>
      <c r="L214" s="2">
        <v>2.1249175070000001</v>
      </c>
      <c r="M214" s="1">
        <v>18.294340099999999</v>
      </c>
      <c r="O214" s="2">
        <v>1428.4921879999999</v>
      </c>
    </row>
    <row r="215" spans="1:15" s="5" customFormat="1">
      <c r="A215" s="4" t="s">
        <v>290</v>
      </c>
      <c r="B215" s="4">
        <v>9008</v>
      </c>
      <c r="I215" s="6">
        <v>19.45673275</v>
      </c>
      <c r="J215" s="6">
        <v>28.14</v>
      </c>
      <c r="K215" s="6">
        <f t="shared" si="3"/>
        <v>3.9896835534246575</v>
      </c>
      <c r="L215" s="6">
        <v>2.1591464280000001</v>
      </c>
      <c r="M215" s="4">
        <v>17.256176</v>
      </c>
      <c r="O215" s="6">
        <v>1456.2344969999999</v>
      </c>
    </row>
    <row r="216" spans="1:15">
      <c r="A216" s="1" t="s">
        <v>227</v>
      </c>
      <c r="B216" s="1">
        <v>907</v>
      </c>
      <c r="E216">
        <v>0.1849944889545441</v>
      </c>
      <c r="F216">
        <v>0.27744069695472717</v>
      </c>
      <c r="G216">
        <v>0.82102009654045105</v>
      </c>
      <c r="H216">
        <v>-0.1106037572026253</v>
      </c>
      <c r="I216" s="2">
        <v>21.101486210000001</v>
      </c>
      <c r="J216" s="2">
        <v>37.03</v>
      </c>
      <c r="K216" s="2">
        <f t="shared" si="3"/>
        <v>4.042549698630137</v>
      </c>
      <c r="L216" s="2">
        <v>1.9131467339999999</v>
      </c>
      <c r="M216" s="1">
        <v>20.043781299999999</v>
      </c>
      <c r="O216" s="2">
        <v>1475.5306399999999</v>
      </c>
    </row>
    <row r="217" spans="1:15">
      <c r="A217" s="1" t="s">
        <v>257</v>
      </c>
      <c r="B217" s="1">
        <v>816</v>
      </c>
      <c r="E217">
        <v>0.46443165838718409</v>
      </c>
      <c r="F217">
        <v>0.69653710722923279</v>
      </c>
      <c r="G217">
        <v>0.93984109163284302</v>
      </c>
      <c r="H217">
        <v>0.1005133837461472</v>
      </c>
      <c r="I217" s="2">
        <v>17.13654137</v>
      </c>
      <c r="J217" s="2">
        <v>29.23</v>
      </c>
      <c r="K217" s="2">
        <f t="shared" si="3"/>
        <v>4.008077709589041</v>
      </c>
      <c r="L217" s="2">
        <v>2.1980111600000001</v>
      </c>
      <c r="M217" s="1">
        <v>16.8598137</v>
      </c>
      <c r="O217" s="2">
        <v>1462.9483640000001</v>
      </c>
    </row>
    <row r="218" spans="1:15">
      <c r="A218" s="1" t="s">
        <v>21</v>
      </c>
      <c r="B218" s="1">
        <v>805</v>
      </c>
      <c r="E218">
        <v>0.56510254740715027</v>
      </c>
      <c r="F218">
        <v>0.84751877188682556</v>
      </c>
      <c r="G218">
        <v>0.97295624017715454</v>
      </c>
      <c r="H218">
        <v>0.10484014824032779</v>
      </c>
      <c r="I218" s="2">
        <v>20.729560849999999</v>
      </c>
      <c r="J218" s="2">
        <v>30.27</v>
      </c>
      <c r="K218" s="2">
        <f t="shared" si="3"/>
        <v>4.1055033643835621</v>
      </c>
      <c r="L218" s="2">
        <v>1.9415196779999999</v>
      </c>
      <c r="M218" s="1">
        <v>19.486933700000002</v>
      </c>
      <c r="O218" s="2">
        <v>1498.508728</v>
      </c>
    </row>
    <row r="219" spans="1:15">
      <c r="A219" s="1" t="s">
        <v>249</v>
      </c>
      <c r="B219" s="1">
        <v>409</v>
      </c>
      <c r="E219">
        <v>0.21442694962024689</v>
      </c>
      <c r="F219">
        <v>0.32158298790454859</v>
      </c>
      <c r="G219">
        <v>0.83517289161682129</v>
      </c>
      <c r="H219">
        <v>-7.9739689826965332E-2</v>
      </c>
      <c r="I219" s="2">
        <v>21.834316250000001</v>
      </c>
      <c r="J219" s="2">
        <v>35.67</v>
      </c>
      <c r="K219" s="2">
        <f t="shared" si="3"/>
        <v>4.3489043780821914</v>
      </c>
      <c r="L219" s="2">
        <v>1.912033796</v>
      </c>
      <c r="M219" s="1">
        <v>19.690219899999999</v>
      </c>
      <c r="O219" s="2">
        <v>1587.3500979999999</v>
      </c>
    </row>
    <row r="220" spans="1:15">
      <c r="A220" s="1" t="s">
        <v>202</v>
      </c>
      <c r="B220" s="1">
        <v>813</v>
      </c>
      <c r="E220">
        <v>0.24865831434726721</v>
      </c>
      <c r="F220">
        <v>0.37293186783790588</v>
      </c>
      <c r="G220">
        <v>0.87879082560539246</v>
      </c>
      <c r="H220">
        <v>-5.3389620035886758E-2</v>
      </c>
      <c r="I220" s="2">
        <v>18.4209137</v>
      </c>
      <c r="J220" s="2">
        <v>33.590000000000003</v>
      </c>
      <c r="K220" s="2">
        <f t="shared" si="3"/>
        <v>4.035871449315068</v>
      </c>
      <c r="L220" s="2">
        <v>2.1135393379999998</v>
      </c>
      <c r="M220" s="1">
        <v>20.217328999999999</v>
      </c>
      <c r="O220" s="2">
        <v>1473.093079</v>
      </c>
    </row>
    <row r="221" spans="1:15">
      <c r="A221" s="1" t="s">
        <v>272</v>
      </c>
      <c r="B221" s="1">
        <v>210</v>
      </c>
      <c r="E221">
        <v>0.14609361439943311</v>
      </c>
      <c r="F221">
        <v>0.2191053852438927</v>
      </c>
      <c r="G221">
        <v>0.87029775977134705</v>
      </c>
      <c r="H221">
        <v>-0.1035557575523853</v>
      </c>
      <c r="I221" s="2">
        <v>22.491399770000001</v>
      </c>
      <c r="J221" s="2">
        <v>35.200000000000003</v>
      </c>
      <c r="K221" s="2">
        <f t="shared" si="3"/>
        <v>3.7467898849315073</v>
      </c>
      <c r="L221" s="2">
        <v>2.1358555560000001</v>
      </c>
      <c r="M221" s="1">
        <v>18.848169299999999</v>
      </c>
      <c r="O221" s="2">
        <v>1367.5783080000001</v>
      </c>
    </row>
    <row r="222" spans="1:15">
      <c r="A222" s="1" t="s">
        <v>152</v>
      </c>
      <c r="B222" s="1">
        <v>514</v>
      </c>
      <c r="E222">
        <v>0.23130445927381521</v>
      </c>
      <c r="F222">
        <v>0.34690183401107788</v>
      </c>
      <c r="G222">
        <v>0.86866170167922974</v>
      </c>
      <c r="H222">
        <v>-6.1612093821167953E-2</v>
      </c>
      <c r="I222" s="2">
        <v>22.301929470000001</v>
      </c>
      <c r="J222" s="2">
        <v>33.04</v>
      </c>
      <c r="K222" s="2">
        <f t="shared" si="3"/>
        <v>4.1298082328767123</v>
      </c>
      <c r="L222" s="2">
        <v>1.9028553960000001</v>
      </c>
      <c r="M222" s="1">
        <v>20.078043000000001</v>
      </c>
      <c r="O222" s="2">
        <v>1507.380005</v>
      </c>
    </row>
    <row r="223" spans="1:15">
      <c r="A223" s="1" t="s">
        <v>86</v>
      </c>
      <c r="B223" s="1">
        <v>512</v>
      </c>
      <c r="E223">
        <v>0.3061213344335556</v>
      </c>
      <c r="F223">
        <v>0.45910601317882538</v>
      </c>
      <c r="G223">
        <v>0.89840000867843628</v>
      </c>
      <c r="H223">
        <v>3.7445204332470887E-2</v>
      </c>
      <c r="I223" s="2">
        <v>22.48150635</v>
      </c>
      <c r="J223" s="2">
        <v>32.51</v>
      </c>
      <c r="K223" s="2">
        <f t="shared" si="3"/>
        <v>4.1404517616438357</v>
      </c>
      <c r="L223" s="2">
        <v>1.928098321</v>
      </c>
      <c r="M223" s="1">
        <v>19.921425800000002</v>
      </c>
      <c r="O223" s="2">
        <v>1511.264893</v>
      </c>
    </row>
    <row r="224" spans="1:15">
      <c r="A224" s="1" t="s">
        <v>98</v>
      </c>
      <c r="B224" s="1">
        <v>710</v>
      </c>
      <c r="E224">
        <v>0.32880447804927831</v>
      </c>
      <c r="F224">
        <v>0.49312886595726008</v>
      </c>
      <c r="G224">
        <v>0.83585858345031738</v>
      </c>
      <c r="H224">
        <v>-3.1026339158415791E-2</v>
      </c>
      <c r="I224" s="2">
        <v>22.129248619999998</v>
      </c>
      <c r="J224" s="2">
        <v>28.81</v>
      </c>
      <c r="K224" s="2">
        <f t="shared" si="3"/>
        <v>4.1917935315068497</v>
      </c>
      <c r="L224" s="2">
        <v>1.888897896</v>
      </c>
      <c r="M224" s="1">
        <v>20.556482299999999</v>
      </c>
      <c r="O224" s="2">
        <v>1530.004639</v>
      </c>
    </row>
    <row r="225" spans="1:15">
      <c r="A225" s="1" t="s">
        <v>210</v>
      </c>
      <c r="B225" s="1">
        <v>711</v>
      </c>
      <c r="E225">
        <v>0.17056649923324579</v>
      </c>
      <c r="F225">
        <v>0.25581037998199457</v>
      </c>
      <c r="G225">
        <v>0.85024958848953247</v>
      </c>
      <c r="H225">
        <v>-0.1024638265371323</v>
      </c>
      <c r="I225" s="2">
        <v>21.854690550000001</v>
      </c>
      <c r="J225" s="2">
        <v>32.479999999999997</v>
      </c>
      <c r="K225" s="2">
        <f t="shared" si="3"/>
        <v>4.1836532794520549</v>
      </c>
      <c r="L225" s="2">
        <v>1.8664996620000001</v>
      </c>
      <c r="M225" s="1">
        <v>18.8527603</v>
      </c>
      <c r="O225" s="2">
        <v>1527.033447</v>
      </c>
    </row>
    <row r="226" spans="1:15">
      <c r="A226" s="1" t="s">
        <v>188</v>
      </c>
      <c r="B226" s="1">
        <v>513</v>
      </c>
      <c r="E226">
        <v>0.1916058287024498</v>
      </c>
      <c r="F226">
        <v>0.28736533224582672</v>
      </c>
      <c r="G226">
        <v>0.85582387447357178</v>
      </c>
      <c r="H226">
        <v>-8.5455913096666336E-2</v>
      </c>
      <c r="I226" s="2">
        <v>22.38293457</v>
      </c>
      <c r="J226" s="2">
        <v>33.9</v>
      </c>
      <c r="K226" s="2">
        <f t="shared" si="3"/>
        <v>4.0983254630136985</v>
      </c>
      <c r="L226" s="2">
        <v>1.9150245189999999</v>
      </c>
      <c r="M226" s="1">
        <v>20.351579699999998</v>
      </c>
      <c r="O226" s="2">
        <v>1495.888794</v>
      </c>
    </row>
    <row r="227" spans="1:15">
      <c r="A227" s="1" t="s">
        <v>200</v>
      </c>
      <c r="B227" s="1">
        <v>403</v>
      </c>
      <c r="E227">
        <v>0.2341393977403641</v>
      </c>
      <c r="F227">
        <v>0.35115915536880488</v>
      </c>
      <c r="G227">
        <v>0.8809262216091156</v>
      </c>
      <c r="H227">
        <v>-2.1673524752259251E-2</v>
      </c>
      <c r="I227" s="2">
        <v>22.51565742</v>
      </c>
      <c r="J227" s="2">
        <v>30.74</v>
      </c>
      <c r="K227" s="2">
        <f t="shared" si="3"/>
        <v>4.0206559698630135</v>
      </c>
      <c r="L227" s="2">
        <v>1.965428591</v>
      </c>
      <c r="M227" s="1">
        <v>19.567446700000001</v>
      </c>
      <c r="O227" s="2">
        <v>1467.5394289999999</v>
      </c>
    </row>
    <row r="228" spans="1:15">
      <c r="A228" s="1" t="s">
        <v>215</v>
      </c>
      <c r="B228" s="1">
        <v>402</v>
      </c>
      <c r="E228">
        <v>0.21014948934316641</v>
      </c>
      <c r="F228">
        <v>0.31517772376537317</v>
      </c>
      <c r="G228">
        <v>0.83230769634246826</v>
      </c>
      <c r="H228">
        <v>-7.6303496956825256E-2</v>
      </c>
      <c r="I228" s="2">
        <v>22.505817409999999</v>
      </c>
      <c r="J228" s="2">
        <v>32.67</v>
      </c>
      <c r="K228" s="2">
        <f t="shared" si="3"/>
        <v>3.9828800575342465</v>
      </c>
      <c r="L228" s="2">
        <v>1.9972410199999999</v>
      </c>
      <c r="M228" s="1">
        <v>18.047094300000001</v>
      </c>
      <c r="O228" s="2">
        <v>1453.751221</v>
      </c>
    </row>
    <row r="229" spans="1:15">
      <c r="A229" s="1" t="s">
        <v>254</v>
      </c>
      <c r="B229" s="1">
        <v>607</v>
      </c>
      <c r="E229">
        <v>0.13440683484077451</v>
      </c>
      <c r="F229">
        <v>0.20157712697982791</v>
      </c>
      <c r="G229">
        <v>0.85847175121307373</v>
      </c>
      <c r="H229">
        <v>-0.13115118443965909</v>
      </c>
      <c r="I229" s="2">
        <v>22.00452232</v>
      </c>
      <c r="J229" s="2">
        <v>35.9</v>
      </c>
      <c r="K229" s="2">
        <f t="shared" si="3"/>
        <v>4.1070784054794514</v>
      </c>
      <c r="L229" s="2">
        <v>1.879382849</v>
      </c>
      <c r="M229" s="1">
        <v>19.867955200000001</v>
      </c>
      <c r="O229" s="2">
        <v>1499.0836179999999</v>
      </c>
    </row>
    <row r="230" spans="1:15">
      <c r="A230" s="1" t="s">
        <v>31</v>
      </c>
      <c r="B230" s="1">
        <v>510</v>
      </c>
      <c r="E230">
        <v>0.49939611554145807</v>
      </c>
      <c r="F230">
        <v>0.74896582961082458</v>
      </c>
      <c r="G230">
        <v>0.97470641136169434</v>
      </c>
      <c r="H230">
        <v>0.1027740351855755</v>
      </c>
      <c r="I230" s="2">
        <v>22.447641369999999</v>
      </c>
      <c r="J230" s="2">
        <v>28.77</v>
      </c>
      <c r="K230" s="2">
        <f t="shared" si="3"/>
        <v>3.925612693150685</v>
      </c>
      <c r="L230" s="2">
        <v>1.97578305</v>
      </c>
      <c r="M230" s="1">
        <v>19.8965359</v>
      </c>
      <c r="O230" s="2">
        <v>1432.8486330000001</v>
      </c>
    </row>
    <row r="231" spans="1:15">
      <c r="A231" s="1" t="s">
        <v>259</v>
      </c>
      <c r="B231" s="1">
        <v>605</v>
      </c>
      <c r="E231">
        <v>0.14027149975299841</v>
      </c>
      <c r="F231">
        <v>0.21037063002586359</v>
      </c>
      <c r="G231">
        <v>0.85160848498344421</v>
      </c>
      <c r="H231">
        <v>-0.12686184048652649</v>
      </c>
      <c r="I231" s="2">
        <v>22.15748215</v>
      </c>
      <c r="J231" s="2">
        <v>34.83</v>
      </c>
      <c r="K231" s="2">
        <f t="shared" si="3"/>
        <v>3.9275266876712327</v>
      </c>
      <c r="L231" s="2">
        <v>1.9027795789999999</v>
      </c>
      <c r="M231" s="1">
        <v>19.5831041</v>
      </c>
      <c r="O231" s="2">
        <v>1433.547241</v>
      </c>
    </row>
    <row r="232" spans="1:15">
      <c r="A232" s="1" t="s">
        <v>115</v>
      </c>
      <c r="B232" s="1">
        <v>608</v>
      </c>
      <c r="E232">
        <v>0.2648475170135498</v>
      </c>
      <c r="F232">
        <v>0.39722573757171631</v>
      </c>
      <c r="G232">
        <v>0.88187062740325928</v>
      </c>
      <c r="H232">
        <v>-3.8706392049789429E-2</v>
      </c>
      <c r="I232" s="2">
        <v>21.772346500000001</v>
      </c>
      <c r="J232" s="2">
        <v>32.58</v>
      </c>
      <c r="K232" s="2">
        <f t="shared" si="3"/>
        <v>4.039804284931507</v>
      </c>
      <c r="L232" s="2">
        <v>1.8616296050000001</v>
      </c>
      <c r="M232" s="1">
        <v>19.7780247</v>
      </c>
      <c r="O232" s="2">
        <v>1474.528564</v>
      </c>
    </row>
    <row r="233" spans="1:15">
      <c r="A233" s="1" t="s">
        <v>247</v>
      </c>
      <c r="B233" s="1">
        <v>606</v>
      </c>
      <c r="E233">
        <v>0.1474194526672363</v>
      </c>
      <c r="F233">
        <v>0.22109764814376831</v>
      </c>
      <c r="G233">
        <v>0.87372633814811707</v>
      </c>
      <c r="H233">
        <v>-0.1223175972700119</v>
      </c>
      <c r="I233" s="2">
        <v>21.990544320000001</v>
      </c>
      <c r="J233" s="2">
        <v>35.56</v>
      </c>
      <c r="K233" s="2">
        <f t="shared" si="3"/>
        <v>3.9603166136986303</v>
      </c>
      <c r="L233" s="2">
        <v>1.8835262660000001</v>
      </c>
      <c r="M233" s="1">
        <v>20.1016312</v>
      </c>
      <c r="O233" s="2">
        <v>1445.515564</v>
      </c>
    </row>
    <row r="234" spans="1:15">
      <c r="A234" s="1" t="s">
        <v>112</v>
      </c>
      <c r="B234" s="1">
        <v>509</v>
      </c>
      <c r="E234">
        <v>0.29853476583957672</v>
      </c>
      <c r="F234">
        <v>0.44769614934921259</v>
      </c>
      <c r="G234">
        <v>0.87817257642745972</v>
      </c>
      <c r="H234">
        <v>-1.4615545049309731E-2</v>
      </c>
      <c r="I234" s="2">
        <v>22.24884892</v>
      </c>
      <c r="J234" s="2">
        <v>30.33</v>
      </c>
      <c r="K234" s="2">
        <f t="shared" si="3"/>
        <v>3.8379775780821919</v>
      </c>
      <c r="L234" s="2">
        <v>1.955715954</v>
      </c>
      <c r="M234" s="1">
        <v>19.556039800000001</v>
      </c>
      <c r="O234" s="2">
        <v>1400.8618160000001</v>
      </c>
    </row>
    <row r="235" spans="1:15">
      <c r="A235" s="1" t="s">
        <v>159</v>
      </c>
      <c r="B235" s="1">
        <v>508</v>
      </c>
      <c r="E235">
        <v>0.32174567878246307</v>
      </c>
      <c r="F235">
        <v>0.48254859447479248</v>
      </c>
      <c r="G235">
        <v>0.87961912155151367</v>
      </c>
      <c r="H235">
        <v>6.4396962989121684E-3</v>
      </c>
      <c r="I235" s="2">
        <v>22.379787449999998</v>
      </c>
      <c r="J235" s="2">
        <v>30.69</v>
      </c>
      <c r="K235" s="2">
        <f t="shared" si="3"/>
        <v>3.8007571698630134</v>
      </c>
      <c r="L235" s="2">
        <v>2.0083339210000002</v>
      </c>
      <c r="M235" s="1">
        <v>20.234571500000001</v>
      </c>
      <c r="O235" s="2">
        <v>1387.2763669999999</v>
      </c>
    </row>
    <row r="236" spans="1:15">
      <c r="A236" s="1" t="s">
        <v>177</v>
      </c>
      <c r="B236" s="1">
        <v>507</v>
      </c>
      <c r="E236">
        <v>0.32440900802612299</v>
      </c>
      <c r="F236">
        <v>0.48654422163963318</v>
      </c>
      <c r="G236">
        <v>0.90518185496330261</v>
      </c>
      <c r="H236">
        <v>2.8993535786867142E-2</v>
      </c>
      <c r="I236" s="2">
        <v>22.288913730000001</v>
      </c>
      <c r="J236" s="2">
        <v>31.88</v>
      </c>
      <c r="K236" s="2">
        <f t="shared" si="3"/>
        <v>3.615118994520548</v>
      </c>
      <c r="L236" s="2">
        <v>2.1220359800000002</v>
      </c>
      <c r="M236" s="1">
        <v>19.416511499999999</v>
      </c>
      <c r="O236" s="2">
        <v>1319.518433</v>
      </c>
    </row>
    <row r="237" spans="1:15">
      <c r="A237" s="1" t="s">
        <v>110</v>
      </c>
      <c r="B237" s="1">
        <v>506</v>
      </c>
      <c r="E237">
        <v>0.50921186804771423</v>
      </c>
      <c r="F237">
        <v>0.76371163129806519</v>
      </c>
      <c r="G237">
        <v>0.9153936505317688</v>
      </c>
      <c r="H237">
        <v>9.3977533280849457E-2</v>
      </c>
      <c r="I237" s="2">
        <v>22.28631115</v>
      </c>
      <c r="J237" s="2">
        <v>31.29</v>
      </c>
      <c r="K237" s="2">
        <f t="shared" si="3"/>
        <v>3.7015126684931507</v>
      </c>
      <c r="L237" s="2">
        <v>2.0897547009999999</v>
      </c>
      <c r="M237" s="1">
        <v>20.0110378</v>
      </c>
      <c r="O237" s="2">
        <v>1351.052124</v>
      </c>
    </row>
    <row r="238" spans="1:15">
      <c r="A238" s="1" t="s">
        <v>211</v>
      </c>
      <c r="B238" s="1">
        <v>604</v>
      </c>
      <c r="E238">
        <v>0.19264279305934909</v>
      </c>
      <c r="F238">
        <v>0.28891757130622858</v>
      </c>
      <c r="G238">
        <v>0.86026275157928467</v>
      </c>
      <c r="H238">
        <v>-8.4532372653484344E-2</v>
      </c>
      <c r="I238" s="2">
        <v>22.054050449999998</v>
      </c>
      <c r="J238" s="2">
        <v>32.97</v>
      </c>
      <c r="K238" s="2">
        <f t="shared" si="3"/>
        <v>3.8506668712328769</v>
      </c>
      <c r="L238" s="2">
        <v>1.9159568549999999</v>
      </c>
      <c r="M238" s="1">
        <v>19.415790600000001</v>
      </c>
      <c r="O238" s="2">
        <v>1405.493408</v>
      </c>
    </row>
    <row r="239" spans="1:15">
      <c r="A239" s="1" t="s">
        <v>187</v>
      </c>
      <c r="B239" s="1">
        <v>603</v>
      </c>
      <c r="E239">
        <v>0.2222222238779068</v>
      </c>
      <c r="F239">
        <v>0.33328461647033691</v>
      </c>
      <c r="G239">
        <v>0.86062079668045044</v>
      </c>
      <c r="H239">
        <v>-6.6415451467037201E-2</v>
      </c>
      <c r="I239" s="2">
        <v>21.899763109999999</v>
      </c>
      <c r="J239" s="2">
        <v>32.22</v>
      </c>
      <c r="K239" s="2">
        <f t="shared" si="3"/>
        <v>3.9799871589041094</v>
      </c>
      <c r="L239" s="2">
        <v>1.88346982</v>
      </c>
      <c r="M239" s="1">
        <v>20.033800100000001</v>
      </c>
      <c r="O239" s="2">
        <v>1452.6953129999999</v>
      </c>
    </row>
    <row r="240" spans="1:15">
      <c r="A240" s="1" t="s">
        <v>174</v>
      </c>
      <c r="B240" s="1">
        <v>609</v>
      </c>
      <c r="E240">
        <v>0.20044346153736109</v>
      </c>
      <c r="F240">
        <v>0.3006279468536377</v>
      </c>
      <c r="G240">
        <v>0.89436671137809753</v>
      </c>
      <c r="H240">
        <v>-0.103303074836731</v>
      </c>
      <c r="I240" s="2">
        <v>21.675157550000002</v>
      </c>
      <c r="J240" s="2">
        <v>31.25</v>
      </c>
      <c r="K240" s="2">
        <f t="shared" si="3"/>
        <v>3.9938780904109592</v>
      </c>
      <c r="L240" s="2">
        <v>1.853110075</v>
      </c>
      <c r="M240" s="1">
        <v>18.298317000000001</v>
      </c>
      <c r="O240" s="2">
        <v>1457.7655030000001</v>
      </c>
    </row>
    <row r="241" spans="1:15">
      <c r="A241" s="1" t="s">
        <v>224</v>
      </c>
      <c r="B241" s="1">
        <v>504</v>
      </c>
      <c r="E241">
        <v>0.1989997327327728</v>
      </c>
      <c r="F241">
        <v>0.29846426844596857</v>
      </c>
      <c r="G241">
        <v>0.83761560916900635</v>
      </c>
      <c r="H241">
        <v>-7.537749782204628E-2</v>
      </c>
      <c r="I241" s="2">
        <v>21.925945280000001</v>
      </c>
      <c r="J241" s="2">
        <v>32.21</v>
      </c>
      <c r="K241" s="2">
        <f t="shared" si="3"/>
        <v>3.760782989041096</v>
      </c>
      <c r="L241" s="2">
        <v>1.933505654</v>
      </c>
      <c r="M241" s="1">
        <v>19.470380800000001</v>
      </c>
      <c r="O241" s="2">
        <v>1372.6857910000001</v>
      </c>
    </row>
    <row r="242" spans="1:15">
      <c r="A242" s="1" t="s">
        <v>251</v>
      </c>
      <c r="B242" s="1">
        <v>610</v>
      </c>
      <c r="E242">
        <v>0.14031586050987241</v>
      </c>
      <c r="F242">
        <v>0.21043925732374191</v>
      </c>
      <c r="G242">
        <v>0.88206472992897034</v>
      </c>
      <c r="H242">
        <v>-0.13448391109704971</v>
      </c>
      <c r="I242" s="2">
        <v>21.678308489999999</v>
      </c>
      <c r="J242" s="2">
        <v>33.75</v>
      </c>
      <c r="K242" s="2">
        <f t="shared" si="3"/>
        <v>4.0097773315068492</v>
      </c>
      <c r="L242" s="2">
        <v>1.858516335</v>
      </c>
      <c r="M242" s="1">
        <v>19.4977722</v>
      </c>
      <c r="O242" s="2">
        <v>1463.568726</v>
      </c>
    </row>
    <row r="243" spans="1:15">
      <c r="A243" s="1" t="s">
        <v>204</v>
      </c>
      <c r="B243" s="1">
        <v>601</v>
      </c>
      <c r="E243">
        <v>0.1850915998220444</v>
      </c>
      <c r="F243">
        <v>0.27759355306625372</v>
      </c>
      <c r="G243">
        <v>0.87336915731430054</v>
      </c>
      <c r="H243">
        <v>-8.4046520292758942E-2</v>
      </c>
      <c r="I243" s="2">
        <v>21.81143475</v>
      </c>
      <c r="J243" s="2">
        <v>33.39</v>
      </c>
      <c r="K243" s="2">
        <f t="shared" si="3"/>
        <v>3.8372655589041096</v>
      </c>
      <c r="L243" s="2">
        <v>1.8902878169999999</v>
      </c>
      <c r="M243" s="1">
        <v>19.9413166</v>
      </c>
      <c r="O243" s="2">
        <v>1400.6019289999999</v>
      </c>
    </row>
    <row r="244" spans="1:15">
      <c r="A244" s="1" t="s">
        <v>176</v>
      </c>
      <c r="B244" s="1">
        <v>602</v>
      </c>
      <c r="E244">
        <v>0.2249550074338913</v>
      </c>
      <c r="F244">
        <v>0.33738192915916437</v>
      </c>
      <c r="G244">
        <v>0.87453585863113403</v>
      </c>
      <c r="H244">
        <v>-6.0890398919582367E-2</v>
      </c>
      <c r="I244" s="2">
        <v>21.686763760000002</v>
      </c>
      <c r="J244" s="2">
        <v>34.700000000000003</v>
      </c>
      <c r="K244" s="2">
        <f t="shared" si="3"/>
        <v>3.9408306794520547</v>
      </c>
      <c r="L244" s="2">
        <v>1.870042741</v>
      </c>
      <c r="M244" s="1">
        <v>20.4971256</v>
      </c>
      <c r="O244" s="2">
        <v>1438.403198</v>
      </c>
    </row>
    <row r="245" spans="1:15">
      <c r="A245" s="1" t="s">
        <v>172</v>
      </c>
      <c r="B245" s="1">
        <v>502</v>
      </c>
      <c r="E245">
        <v>0.45145517587661738</v>
      </c>
      <c r="F245">
        <v>0.67710393667221069</v>
      </c>
      <c r="G245">
        <v>0.91899949312210083</v>
      </c>
      <c r="H245">
        <v>7.6248906552791595E-2</v>
      </c>
      <c r="I245" s="2">
        <v>21.704875950000002</v>
      </c>
      <c r="J245" s="2">
        <v>30.95</v>
      </c>
      <c r="K245" s="2">
        <f t="shared" si="3"/>
        <v>3.6756735616438356</v>
      </c>
      <c r="L245" s="2">
        <v>2.0461480619999999</v>
      </c>
      <c r="M245" s="1">
        <v>20.202266699999999</v>
      </c>
      <c r="O245" s="2">
        <v>1341.62085</v>
      </c>
    </row>
    <row r="246" spans="1:15">
      <c r="A246" s="1" t="s">
        <v>239</v>
      </c>
      <c r="B246" s="1">
        <v>501</v>
      </c>
      <c r="E246">
        <v>0.23407821357250211</v>
      </c>
      <c r="F246">
        <v>0.35106828808784479</v>
      </c>
      <c r="G246">
        <v>0.88051670789718628</v>
      </c>
      <c r="H246">
        <v>-3.1216362491250042E-2</v>
      </c>
      <c r="I246" s="2">
        <v>21.64604568</v>
      </c>
      <c r="J246" s="2">
        <v>31.73</v>
      </c>
      <c r="K246" s="2">
        <f t="shared" si="3"/>
        <v>3.6437608684931511</v>
      </c>
      <c r="L246" s="2">
        <v>2.060859561</v>
      </c>
      <c r="M246" s="1">
        <v>20.1402693</v>
      </c>
      <c r="O246" s="2">
        <v>1329.9727170000001</v>
      </c>
    </row>
    <row r="247" spans="1:15">
      <c r="A247" s="1" t="s">
        <v>181</v>
      </c>
      <c r="B247" s="1">
        <v>611</v>
      </c>
      <c r="E247">
        <v>0.1704265549778938</v>
      </c>
      <c r="F247">
        <v>0.25560188293457031</v>
      </c>
      <c r="G247">
        <v>0.88325655460357666</v>
      </c>
      <c r="H247">
        <v>-0.10116942599415781</v>
      </c>
      <c r="I247" s="2">
        <v>21.591984750000002</v>
      </c>
      <c r="J247" s="2">
        <v>33.82</v>
      </c>
      <c r="K247" s="2">
        <f t="shared" si="3"/>
        <v>3.9757172054794521</v>
      </c>
      <c r="L247" s="2">
        <v>1.852057397</v>
      </c>
      <c r="M247" s="1">
        <v>19.643979999999999</v>
      </c>
      <c r="O247" s="2">
        <v>1451.13678</v>
      </c>
    </row>
    <row r="248" spans="1:15">
      <c r="A248" s="1" t="s">
        <v>237</v>
      </c>
      <c r="B248" s="1">
        <v>503</v>
      </c>
      <c r="E248">
        <v>0.2033023685216904</v>
      </c>
      <c r="F248">
        <v>0.30491423606872559</v>
      </c>
      <c r="G248">
        <v>0.84315288066864014</v>
      </c>
      <c r="H248">
        <v>-8.3350919187068939E-2</v>
      </c>
      <c r="I248" s="2">
        <v>21.695520399999999</v>
      </c>
      <c r="J248" s="2">
        <v>33.270000000000003</v>
      </c>
      <c r="K248" s="2">
        <f t="shared" si="3"/>
        <v>3.7054344712328771</v>
      </c>
      <c r="L248" s="2">
        <v>2.0174394850000001</v>
      </c>
      <c r="M248" s="1">
        <v>20.5330315</v>
      </c>
      <c r="O248" s="2">
        <v>1352.4835820000001</v>
      </c>
    </row>
    <row r="249" spans="1:15">
      <c r="A249" s="1" t="s">
        <v>160</v>
      </c>
      <c r="B249" s="1">
        <v>612</v>
      </c>
      <c r="E249">
        <v>0.21445073932409289</v>
      </c>
      <c r="F249">
        <v>0.32163159549236298</v>
      </c>
      <c r="G249">
        <v>0.88143628835678101</v>
      </c>
      <c r="H249">
        <v>-9.0213123708963394E-2</v>
      </c>
      <c r="I249" s="2">
        <v>21.513415340000002</v>
      </c>
      <c r="J249" s="2">
        <v>32.82</v>
      </c>
      <c r="K249" s="2">
        <f t="shared" si="3"/>
        <v>3.9785681315068491</v>
      </c>
      <c r="L249" s="2">
        <v>1.8434662820000001</v>
      </c>
      <c r="M249" s="1">
        <v>18.513059599999998</v>
      </c>
      <c r="O249" s="2">
        <v>1452.1773679999999</v>
      </c>
    </row>
    <row r="250" spans="1:15">
      <c r="A250" s="1" t="s">
        <v>199</v>
      </c>
      <c r="B250" s="1">
        <v>505</v>
      </c>
      <c r="E250">
        <v>0.25177935510873789</v>
      </c>
      <c r="F250">
        <v>0.37760363519191742</v>
      </c>
      <c r="G250">
        <v>0.85382890701293945</v>
      </c>
      <c r="H250">
        <v>-3.1469438225030899E-2</v>
      </c>
      <c r="I250" s="2">
        <v>22.047914509999998</v>
      </c>
      <c r="J250" s="2">
        <v>31.07</v>
      </c>
      <c r="K250" s="2">
        <f t="shared" si="3"/>
        <v>3.7062837780821916</v>
      </c>
      <c r="L250" s="2">
        <v>2.0518686769999999</v>
      </c>
      <c r="M250" s="1">
        <v>19.153072399999999</v>
      </c>
      <c r="O250" s="2">
        <v>1352.7935789999999</v>
      </c>
    </row>
    <row r="251" spans="1:15">
      <c r="A251" s="1" t="s">
        <v>231</v>
      </c>
      <c r="B251" s="1">
        <v>511</v>
      </c>
      <c r="E251">
        <v>0.15976330637931821</v>
      </c>
      <c r="F251">
        <v>0.23961120843887329</v>
      </c>
      <c r="G251">
        <v>0.8554777204990387</v>
      </c>
      <c r="H251">
        <v>-0.1013192608952522</v>
      </c>
      <c r="I251" s="2">
        <v>22.335266109999999</v>
      </c>
      <c r="J251" s="2">
        <v>33.92</v>
      </c>
      <c r="K251" s="2">
        <f t="shared" si="3"/>
        <v>3.9827227041095887</v>
      </c>
      <c r="L251" s="2">
        <v>1.9305015800000001</v>
      </c>
      <c r="M251" s="1">
        <v>19.500308</v>
      </c>
      <c r="O251" s="2">
        <v>1453.6937869999999</v>
      </c>
    </row>
    <row r="252" spans="1:15" s="5" customFormat="1">
      <c r="A252" s="4" t="s">
        <v>291</v>
      </c>
      <c r="B252" s="4">
        <v>6000</v>
      </c>
      <c r="I252" s="6">
        <v>20.09263992</v>
      </c>
      <c r="J252" s="6">
        <v>27.29</v>
      </c>
      <c r="K252" s="6">
        <f t="shared" si="3"/>
        <v>4.5477943726027403</v>
      </c>
      <c r="L252" s="6">
        <v>1.5914078949999999</v>
      </c>
      <c r="M252" s="4">
        <v>20.801380200000001</v>
      </c>
      <c r="O252" s="6">
        <v>1659.9449460000001</v>
      </c>
    </row>
    <row r="253" spans="1:15" s="5" customFormat="1">
      <c r="A253" s="4" t="s">
        <v>292</v>
      </c>
      <c r="B253" s="4">
        <v>6098</v>
      </c>
      <c r="I253" s="6">
        <v>21.055521970000001</v>
      </c>
      <c r="J253" s="6">
        <v>27.03</v>
      </c>
      <c r="K253" s="6">
        <f t="shared" si="3"/>
        <v>4.2734405095890411</v>
      </c>
      <c r="L253" s="6">
        <v>1.759791195</v>
      </c>
      <c r="M253" s="4">
        <v>19.0061131</v>
      </c>
      <c r="O253" s="6">
        <v>1559.8057859999999</v>
      </c>
    </row>
    <row r="254" spans="1:15">
      <c r="A254" s="1" t="s">
        <v>149</v>
      </c>
      <c r="B254" s="1">
        <v>1109</v>
      </c>
      <c r="E254">
        <v>0.239999994635582</v>
      </c>
      <c r="F254">
        <v>0.35994374752044678</v>
      </c>
      <c r="G254">
        <v>0.8133891224861145</v>
      </c>
      <c r="H254">
        <v>-6.8811878561973572E-2</v>
      </c>
      <c r="I254" s="2">
        <v>22.532094959999998</v>
      </c>
      <c r="J254" s="2">
        <v>36.630000000000003</v>
      </c>
      <c r="K254" s="2">
        <f t="shared" si="3"/>
        <v>4.1252663808219179</v>
      </c>
      <c r="L254" s="2">
        <v>1.615253687</v>
      </c>
      <c r="M254" s="1">
        <v>19.800535199999999</v>
      </c>
      <c r="O254" s="2">
        <v>1505.722229</v>
      </c>
    </row>
    <row r="255" spans="1:15">
      <c r="A255" s="1" t="s">
        <v>148</v>
      </c>
      <c r="B255" s="1">
        <v>1108</v>
      </c>
      <c r="E255">
        <v>0.2542043924331665</v>
      </c>
      <c r="F255">
        <v>0.381244957447052</v>
      </c>
      <c r="G255">
        <v>0.83536314964294434</v>
      </c>
      <c r="H255">
        <v>-4.2811840772628777E-2</v>
      </c>
      <c r="I255" s="2">
        <v>22.563776019999999</v>
      </c>
      <c r="J255" s="2">
        <v>34.840000000000003</v>
      </c>
      <c r="K255" s="2">
        <f t="shared" si="3"/>
        <v>4.1619762684931505</v>
      </c>
      <c r="L255" s="2">
        <v>1.6798343659999999</v>
      </c>
      <c r="M255" s="1">
        <v>20.636701599999999</v>
      </c>
      <c r="O255" s="2">
        <v>1519.1213379999999</v>
      </c>
    </row>
    <row r="256" spans="1:15">
      <c r="A256" s="1" t="s">
        <v>165</v>
      </c>
      <c r="B256" s="1">
        <v>1107</v>
      </c>
      <c r="E256">
        <v>0.2277470529079437</v>
      </c>
      <c r="F256">
        <v>0.34155891835689539</v>
      </c>
      <c r="G256">
        <v>0.83864337205886841</v>
      </c>
      <c r="H256">
        <v>-5.7717908173799508E-2</v>
      </c>
      <c r="I256" s="2">
        <v>22.51748371</v>
      </c>
      <c r="J256" s="2">
        <v>36.01</v>
      </c>
      <c r="K256" s="2">
        <f t="shared" si="3"/>
        <v>4.2880503205479457</v>
      </c>
      <c r="L256" s="2">
        <v>1.776273429</v>
      </c>
      <c r="M256" s="1">
        <v>21.781738300000001</v>
      </c>
      <c r="O256" s="2">
        <v>1565.138367</v>
      </c>
    </row>
    <row r="257" spans="1:15">
      <c r="A257" s="1" t="s">
        <v>171</v>
      </c>
      <c r="B257" s="1">
        <v>1111</v>
      </c>
      <c r="E257">
        <v>0.22686489671468729</v>
      </c>
      <c r="F257">
        <v>0.34023979306221008</v>
      </c>
      <c r="G257">
        <v>0.83456942439079285</v>
      </c>
      <c r="H257">
        <v>-6.3771985471248627E-2</v>
      </c>
      <c r="I257" s="2">
        <v>22.281020160000001</v>
      </c>
      <c r="J257" s="2">
        <v>35.799999999999997</v>
      </c>
      <c r="K257" s="2">
        <f t="shared" si="3"/>
        <v>4.2249337808219183</v>
      </c>
      <c r="L257" s="2">
        <v>1.7235984209999999</v>
      </c>
      <c r="M257" s="1">
        <v>20.771553000000001</v>
      </c>
      <c r="O257" s="2">
        <v>1542.1008300000001</v>
      </c>
    </row>
    <row r="258" spans="1:15">
      <c r="A258" s="1" t="s">
        <v>184</v>
      </c>
      <c r="B258" s="1">
        <v>1204</v>
      </c>
      <c r="E258">
        <v>0.2157875522971153</v>
      </c>
      <c r="F258">
        <v>0.32362997531890869</v>
      </c>
      <c r="G258">
        <v>0.81036168336868286</v>
      </c>
      <c r="H258">
        <v>-8.7686039507389069E-2</v>
      </c>
      <c r="I258" s="2">
        <v>21.873600960000001</v>
      </c>
      <c r="J258" s="2">
        <v>32.39</v>
      </c>
      <c r="K258" s="2">
        <f t="shared" si="3"/>
        <v>4.2953715287671237</v>
      </c>
      <c r="L258" s="2">
        <v>1.70307225</v>
      </c>
      <c r="M258" s="1">
        <v>19.912631000000001</v>
      </c>
      <c r="O258" s="2">
        <v>1567.810608</v>
      </c>
    </row>
    <row r="259" spans="1:15">
      <c r="A259" s="1" t="s">
        <v>180</v>
      </c>
      <c r="B259" s="1">
        <v>1117</v>
      </c>
      <c r="E259">
        <v>0.21860463917255399</v>
      </c>
      <c r="F259">
        <v>0.32785561680793762</v>
      </c>
      <c r="G259">
        <v>0.80424302816390991</v>
      </c>
      <c r="H259">
        <v>-9.1369953006505966E-2</v>
      </c>
      <c r="I259" s="2">
        <v>22.306365970000002</v>
      </c>
      <c r="J259" s="2">
        <v>36.78</v>
      </c>
      <c r="K259" s="2">
        <f t="shared" ref="K259:K285" si="4">(O259)/(365)</f>
        <v>4.3728217972602739</v>
      </c>
      <c r="L259" s="2">
        <v>1.872518063</v>
      </c>
      <c r="M259" s="1">
        <v>20.336442900000002</v>
      </c>
      <c r="O259" s="2">
        <v>1596.079956</v>
      </c>
    </row>
    <row r="260" spans="1:15">
      <c r="A260" s="1" t="s">
        <v>122</v>
      </c>
      <c r="B260" s="1">
        <v>1112</v>
      </c>
      <c r="E260">
        <v>0.2720848023891449</v>
      </c>
      <c r="F260">
        <v>0.40806713700294489</v>
      </c>
      <c r="G260">
        <v>0.81071692705154419</v>
      </c>
      <c r="H260">
        <v>-6.3495434820652008E-2</v>
      </c>
      <c r="I260" s="2">
        <v>22.082798960000002</v>
      </c>
      <c r="J260" s="2">
        <v>35.04</v>
      </c>
      <c r="K260" s="2">
        <f t="shared" si="4"/>
        <v>4.3786905369863014</v>
      </c>
      <c r="L260" s="2">
        <v>1.868737876</v>
      </c>
      <c r="M260" s="1">
        <v>19.770713799999999</v>
      </c>
      <c r="O260" s="2">
        <v>1598.2220460000001</v>
      </c>
    </row>
    <row r="261" spans="1:15">
      <c r="A261" s="1" t="s">
        <v>106</v>
      </c>
      <c r="B261" s="1">
        <v>1203</v>
      </c>
      <c r="E261">
        <v>0.29707792401313782</v>
      </c>
      <c r="F261">
        <v>0.44552648067474371</v>
      </c>
      <c r="G261">
        <v>0.88229274749755859</v>
      </c>
      <c r="H261">
        <v>-2.661782689392567E-2</v>
      </c>
      <c r="I261" s="2">
        <v>22.075049400000001</v>
      </c>
      <c r="J261" s="2">
        <v>35.130000000000003</v>
      </c>
      <c r="K261" s="2">
        <f t="shared" si="4"/>
        <v>4.2811367917808223</v>
      </c>
      <c r="L261" s="2">
        <v>1.781817019</v>
      </c>
      <c r="M261" s="1">
        <v>19.379334400000001</v>
      </c>
      <c r="O261" s="2">
        <v>1562.6149290000001</v>
      </c>
    </row>
    <row r="262" spans="1:15">
      <c r="A262" s="1" t="s">
        <v>137</v>
      </c>
      <c r="B262" s="1">
        <v>1205</v>
      </c>
      <c r="E262">
        <v>0.24957774579524991</v>
      </c>
      <c r="F262">
        <v>0.37429112195968628</v>
      </c>
      <c r="G262">
        <v>0.80697280168533325</v>
      </c>
      <c r="H262">
        <v>-7.3145609349012375E-2</v>
      </c>
      <c r="I262" s="2">
        <v>21.773236270000002</v>
      </c>
      <c r="J262" s="2">
        <v>32.409999999999997</v>
      </c>
      <c r="K262" s="2">
        <f t="shared" si="4"/>
        <v>4.3232314849315063</v>
      </c>
      <c r="L262" s="2">
        <v>1.789480567</v>
      </c>
      <c r="M262" s="1">
        <v>19.8451977</v>
      </c>
      <c r="O262" s="2">
        <v>1577.9794919999999</v>
      </c>
    </row>
    <row r="263" spans="1:15">
      <c r="A263" s="1" t="s">
        <v>73</v>
      </c>
      <c r="B263" s="1">
        <v>1116</v>
      </c>
      <c r="E263">
        <v>0.35223245620727539</v>
      </c>
      <c r="F263">
        <v>0.52828627824783325</v>
      </c>
      <c r="G263">
        <v>0.97156533598899841</v>
      </c>
      <c r="H263">
        <v>5.2342969924211502E-2</v>
      </c>
      <c r="I263" s="2">
        <v>22.142866130000002</v>
      </c>
      <c r="J263" s="2">
        <v>34.33</v>
      </c>
      <c r="K263" s="2">
        <f t="shared" si="4"/>
        <v>4.4581920876712324</v>
      </c>
      <c r="L263" s="2">
        <v>2.0315685270000001</v>
      </c>
      <c r="M263" s="1">
        <v>21.578870800000001</v>
      </c>
      <c r="O263" s="2">
        <v>1627.240112</v>
      </c>
    </row>
    <row r="264" spans="1:15">
      <c r="A264" s="1" t="s">
        <v>96</v>
      </c>
      <c r="B264" s="1">
        <v>1206</v>
      </c>
      <c r="E264">
        <v>0.30512778460979462</v>
      </c>
      <c r="F264">
        <v>0.45762144029140472</v>
      </c>
      <c r="G264">
        <v>0.84738039970397949</v>
      </c>
      <c r="H264">
        <v>-2.7426023967564109E-2</v>
      </c>
      <c r="I264" s="2">
        <v>21.44439697</v>
      </c>
      <c r="J264" s="2">
        <v>32.67</v>
      </c>
      <c r="K264" s="2">
        <f t="shared" si="4"/>
        <v>4.3719719863013697</v>
      </c>
      <c r="L264" s="2">
        <v>1.7111533880000001</v>
      </c>
      <c r="M264" s="1">
        <v>20.075077100000001</v>
      </c>
      <c r="O264" s="2">
        <v>1595.769775</v>
      </c>
    </row>
    <row r="265" spans="1:15">
      <c r="A265" s="1" t="s">
        <v>146</v>
      </c>
      <c r="B265" s="1">
        <v>1113</v>
      </c>
      <c r="E265">
        <v>0.24524715542793271</v>
      </c>
      <c r="F265">
        <v>0.36781245470047003</v>
      </c>
      <c r="G265">
        <v>0.81519797444343567</v>
      </c>
      <c r="H265">
        <v>-6.4783677458763123E-2</v>
      </c>
      <c r="I265" s="2">
        <v>21.89296341</v>
      </c>
      <c r="J265" s="2">
        <v>36.07</v>
      </c>
      <c r="K265" s="2">
        <f t="shared" si="4"/>
        <v>4.4495043616438359</v>
      </c>
      <c r="L265" s="2">
        <v>1.9775455</v>
      </c>
      <c r="M265" s="1">
        <v>20.146448100000001</v>
      </c>
      <c r="O265" s="2">
        <v>1624.069092</v>
      </c>
    </row>
    <row r="266" spans="1:15">
      <c r="A266" s="1" t="s">
        <v>92</v>
      </c>
      <c r="B266" s="1">
        <v>1304</v>
      </c>
      <c r="E266">
        <v>0.28746652603149409</v>
      </c>
      <c r="F266">
        <v>0.43112272024154658</v>
      </c>
      <c r="G266">
        <v>0.85248872637748718</v>
      </c>
      <c r="H266">
        <v>-3.3164549618959427E-2</v>
      </c>
      <c r="I266" s="2">
        <v>21.418773649999999</v>
      </c>
      <c r="J266" s="2">
        <v>33.42</v>
      </c>
      <c r="K266" s="2">
        <f t="shared" si="4"/>
        <v>4.3598537506849313</v>
      </c>
      <c r="L266" s="2">
        <v>1.764814734</v>
      </c>
      <c r="M266" s="1">
        <v>20.352846100000001</v>
      </c>
      <c r="O266" s="2">
        <v>1591.3466189999999</v>
      </c>
    </row>
    <row r="267" spans="1:15">
      <c r="A267" s="1" t="s">
        <v>113</v>
      </c>
      <c r="B267" s="1">
        <v>1115</v>
      </c>
      <c r="E267">
        <v>0.28573206067085272</v>
      </c>
      <c r="F267">
        <v>0.42853258550167078</v>
      </c>
      <c r="G267">
        <v>0.91108673810958862</v>
      </c>
      <c r="H267">
        <v>-1.016172929666936E-3</v>
      </c>
      <c r="I267" s="2">
        <v>22.012889860000001</v>
      </c>
      <c r="J267" s="2">
        <v>32.36</v>
      </c>
      <c r="K267" s="2">
        <f t="shared" si="4"/>
        <v>4.507881895890411</v>
      </c>
      <c r="L267" s="2">
        <v>2.0891902450000002</v>
      </c>
      <c r="M267" s="1">
        <v>19.425952899999999</v>
      </c>
      <c r="O267" s="2">
        <v>1645.376892</v>
      </c>
    </row>
    <row r="268" spans="1:15">
      <c r="A268" s="1" t="s">
        <v>124</v>
      </c>
      <c r="B268" s="1">
        <v>1202</v>
      </c>
      <c r="E268">
        <v>0.26895560324192053</v>
      </c>
      <c r="F268">
        <v>0.40335886180400848</v>
      </c>
      <c r="G268">
        <v>0.82614061236381531</v>
      </c>
      <c r="H268">
        <v>-4.5381059870123863E-2</v>
      </c>
      <c r="I268" s="2">
        <v>21.65652657</v>
      </c>
      <c r="J268" s="2">
        <v>34.299999999999997</v>
      </c>
      <c r="K268" s="2">
        <f t="shared" si="4"/>
        <v>4.396518821917808</v>
      </c>
      <c r="L268" s="2">
        <v>1.8579442500000001</v>
      </c>
      <c r="M268" s="1">
        <v>20.1039581</v>
      </c>
      <c r="O268" s="2">
        <v>1604.72937</v>
      </c>
    </row>
    <row r="269" spans="1:15">
      <c r="A269" s="1" t="s">
        <v>102</v>
      </c>
      <c r="B269" s="1">
        <v>1114</v>
      </c>
      <c r="E269">
        <v>0.31047861278057098</v>
      </c>
      <c r="F269">
        <v>0.46562816202640528</v>
      </c>
      <c r="G269">
        <v>0.85099905729293823</v>
      </c>
      <c r="H269">
        <v>-2.012744918465614E-2</v>
      </c>
      <c r="I269" s="2">
        <v>21.764085770000001</v>
      </c>
      <c r="J269" s="2">
        <v>29.91</v>
      </c>
      <c r="K269" s="2">
        <f t="shared" si="4"/>
        <v>4.4028383863013696</v>
      </c>
      <c r="L269" s="2">
        <v>1.935070992</v>
      </c>
      <c r="M269" s="1">
        <v>19.313107500000001</v>
      </c>
      <c r="O269" s="2">
        <v>1607.0360109999999</v>
      </c>
    </row>
    <row r="270" spans="1:15">
      <c r="A270" s="1" t="s">
        <v>47</v>
      </c>
      <c r="B270" s="1">
        <v>1213</v>
      </c>
      <c r="E270">
        <v>0.42430859804153442</v>
      </c>
      <c r="F270">
        <v>0.63634711503982544</v>
      </c>
      <c r="G270">
        <v>0.90909093618392944</v>
      </c>
      <c r="H270">
        <v>4.7292664647102363E-2</v>
      </c>
      <c r="I270" s="2">
        <v>21.41432571</v>
      </c>
      <c r="J270" s="2">
        <v>29.55</v>
      </c>
      <c r="K270" s="2">
        <f t="shared" si="4"/>
        <v>4.3314854465753427</v>
      </c>
      <c r="L270" s="2">
        <v>1.7958455090000001</v>
      </c>
      <c r="M270" s="1">
        <v>19.134318400000002</v>
      </c>
      <c r="O270" s="2">
        <v>1580.9921879999999</v>
      </c>
    </row>
    <row r="271" spans="1:15">
      <c r="A271" s="1" t="s">
        <v>99</v>
      </c>
      <c r="B271" s="1">
        <v>703</v>
      </c>
      <c r="E271">
        <v>0.31042325496673578</v>
      </c>
      <c r="F271">
        <v>0.46556480228900909</v>
      </c>
      <c r="G271">
        <v>0.89109084010124207</v>
      </c>
      <c r="H271">
        <v>3.733531571924686E-3</v>
      </c>
      <c r="I271" s="2">
        <v>21.88525963</v>
      </c>
      <c r="J271" s="2">
        <v>28.66</v>
      </c>
      <c r="K271" s="2">
        <f t="shared" si="4"/>
        <v>4.4314897917808223</v>
      </c>
      <c r="L271" s="2">
        <v>1.934937358</v>
      </c>
      <c r="M271" s="1">
        <v>19.370382299999999</v>
      </c>
      <c r="O271" s="2">
        <v>1617.493774</v>
      </c>
    </row>
    <row r="272" spans="1:15">
      <c r="A272" s="1" t="s">
        <v>103</v>
      </c>
      <c r="B272" s="1">
        <v>1201</v>
      </c>
      <c r="E272">
        <v>0.29588419198989868</v>
      </c>
      <c r="F272">
        <v>0.44375559687614441</v>
      </c>
      <c r="G272">
        <v>0.85173270106315613</v>
      </c>
      <c r="H272">
        <v>-1.5405348502099511E-2</v>
      </c>
      <c r="I272" s="2">
        <v>21.591698650000001</v>
      </c>
      <c r="J272" s="2">
        <v>31.08</v>
      </c>
      <c r="K272" s="2">
        <f t="shared" si="4"/>
        <v>4.3987446821917811</v>
      </c>
      <c r="L272" s="2">
        <v>1.8516484499999999</v>
      </c>
      <c r="M272" s="1">
        <v>19.6453934</v>
      </c>
      <c r="O272" s="2">
        <v>1605.5418090000001</v>
      </c>
    </row>
    <row r="273" spans="1:15">
      <c r="A273" s="1" t="s">
        <v>71</v>
      </c>
      <c r="B273" s="1">
        <v>1301</v>
      </c>
      <c r="E273">
        <v>0.32796107232570648</v>
      </c>
      <c r="F273">
        <v>0.49187430739402771</v>
      </c>
      <c r="G273">
        <v>0.8846893310546875</v>
      </c>
      <c r="H273">
        <v>1.549630519002676E-2</v>
      </c>
      <c r="I273" s="2">
        <v>21.38542747</v>
      </c>
      <c r="J273" s="2">
        <v>29.13</v>
      </c>
      <c r="K273" s="2">
        <f t="shared" si="4"/>
        <v>4.3604632657534248</v>
      </c>
      <c r="L273" s="2">
        <v>1.8059731720000001</v>
      </c>
      <c r="M273" s="1">
        <v>18.783405299999998</v>
      </c>
      <c r="O273" s="2">
        <v>1591.569092</v>
      </c>
    </row>
    <row r="274" spans="1:15">
      <c r="A274" s="1" t="s">
        <v>18</v>
      </c>
      <c r="B274" s="1">
        <v>704</v>
      </c>
      <c r="E274">
        <v>0.51531213521957397</v>
      </c>
      <c r="F274">
        <v>0.77286016941070557</v>
      </c>
      <c r="G274">
        <v>0.93811076879501343</v>
      </c>
      <c r="H274">
        <v>9.2244602739810944E-2</v>
      </c>
      <c r="I274" s="2">
        <v>21.92529583</v>
      </c>
      <c r="J274" s="2">
        <v>28.02</v>
      </c>
      <c r="K274" s="2">
        <f t="shared" si="4"/>
        <v>4.4428946712328772</v>
      </c>
      <c r="L274" s="2">
        <v>1.9145424959999999</v>
      </c>
      <c r="M274" s="1">
        <v>17.8525381</v>
      </c>
      <c r="O274" s="2">
        <v>1621.656555</v>
      </c>
    </row>
    <row r="275" spans="1:15">
      <c r="A275" s="1" t="s">
        <v>32</v>
      </c>
      <c r="B275" s="1">
        <v>717</v>
      </c>
      <c r="E275">
        <v>0.4249589592218399</v>
      </c>
      <c r="F275">
        <v>0.63732290267944336</v>
      </c>
      <c r="G275">
        <v>0.93769150972366333</v>
      </c>
      <c r="H275">
        <v>8.9918635785579681E-2</v>
      </c>
      <c r="I275" s="2">
        <v>21.43737411</v>
      </c>
      <c r="J275" s="2">
        <v>28.18</v>
      </c>
      <c r="K275" s="2">
        <f t="shared" si="4"/>
        <v>4.3553720958904103</v>
      </c>
      <c r="L275" s="2">
        <v>1.813451409</v>
      </c>
      <c r="M275" s="1">
        <v>19.6298466</v>
      </c>
      <c r="O275" s="2">
        <v>1589.7108149999999</v>
      </c>
    </row>
    <row r="276" spans="1:15">
      <c r="A276" s="1" t="s">
        <v>35</v>
      </c>
      <c r="B276" s="1">
        <v>705</v>
      </c>
      <c r="E276">
        <v>0.41955752670764918</v>
      </c>
      <c r="F276">
        <v>0.62923628091812134</v>
      </c>
      <c r="G276">
        <v>0.91973096132278442</v>
      </c>
      <c r="H276">
        <v>5.2704036235809333E-2</v>
      </c>
      <c r="I276" s="2">
        <v>21.817556379999999</v>
      </c>
      <c r="J276" s="2">
        <v>28.22</v>
      </c>
      <c r="K276" s="2">
        <f t="shared" si="4"/>
        <v>4.4012842465753428</v>
      </c>
      <c r="L276" s="2">
        <v>1.8920325039999999</v>
      </c>
      <c r="M276" s="1">
        <v>18.776409099999999</v>
      </c>
      <c r="O276" s="2">
        <v>1606.46875</v>
      </c>
    </row>
    <row r="277" spans="1:15">
      <c r="A277" s="1" t="s">
        <v>66</v>
      </c>
      <c r="B277" s="1">
        <v>716</v>
      </c>
      <c r="E277">
        <v>0.34394319355487818</v>
      </c>
      <c r="F277">
        <v>0.51583433151245117</v>
      </c>
      <c r="G277">
        <v>0.87179410457611084</v>
      </c>
      <c r="H277">
        <v>-1.321971043944359E-2</v>
      </c>
      <c r="I277" s="2">
        <v>21.55149746</v>
      </c>
      <c r="J277" s="2">
        <v>27.71</v>
      </c>
      <c r="K277" s="2">
        <f t="shared" si="4"/>
        <v>4.3917144356164384</v>
      </c>
      <c r="L277" s="2">
        <v>1.829029083</v>
      </c>
      <c r="M277" s="1">
        <v>19.231899299999998</v>
      </c>
      <c r="O277" s="2">
        <v>1602.9757689999999</v>
      </c>
    </row>
    <row r="278" spans="1:15">
      <c r="A278" s="1" t="s">
        <v>42</v>
      </c>
      <c r="B278" s="1">
        <v>719</v>
      </c>
      <c r="E278">
        <v>0.36761082708835602</v>
      </c>
      <c r="F278">
        <v>0.55133110284805298</v>
      </c>
      <c r="G278">
        <v>0.91783565282821655</v>
      </c>
      <c r="H278">
        <v>4.5097652822732932E-2</v>
      </c>
      <c r="I278" s="2">
        <v>21.006423949999999</v>
      </c>
      <c r="J278" s="2">
        <v>28.88</v>
      </c>
      <c r="K278" s="2">
        <f t="shared" si="4"/>
        <v>4.3564503287671235</v>
      </c>
      <c r="L278" s="2">
        <v>1.7426941389999999</v>
      </c>
      <c r="M278" s="1">
        <v>20.266447100000001</v>
      </c>
      <c r="O278" s="2">
        <v>1590.10437</v>
      </c>
    </row>
    <row r="279" spans="1:15">
      <c r="A279" s="1" t="s">
        <v>83</v>
      </c>
      <c r="B279" s="1">
        <v>715</v>
      </c>
      <c r="E279">
        <v>0.30715526640415192</v>
      </c>
      <c r="F279">
        <v>0.46065916121006012</v>
      </c>
      <c r="G279">
        <v>0.85904920101165771</v>
      </c>
      <c r="H279">
        <v>-1.2146722059696909E-2</v>
      </c>
      <c r="I279" s="2">
        <v>21.70564079</v>
      </c>
      <c r="J279" s="2">
        <v>27.94</v>
      </c>
      <c r="K279" s="2">
        <f t="shared" si="4"/>
        <v>4.2728254767123284</v>
      </c>
      <c r="L279" s="2">
        <v>1.86440742</v>
      </c>
      <c r="M279" s="1">
        <v>19.515543900000001</v>
      </c>
      <c r="O279" s="2">
        <v>1559.5812989999999</v>
      </c>
    </row>
    <row r="280" spans="1:15">
      <c r="A280" s="1" t="s">
        <v>28</v>
      </c>
      <c r="B280" s="1">
        <v>718</v>
      </c>
      <c r="E280">
        <v>0.40702423453330988</v>
      </c>
      <c r="F280">
        <v>0.61045324802398682</v>
      </c>
      <c r="G280">
        <v>0.87560737133026123</v>
      </c>
      <c r="H280">
        <v>3.2321736216545098E-2</v>
      </c>
      <c r="I280" s="2">
        <v>21.136617659999999</v>
      </c>
      <c r="J280" s="2">
        <v>27.77</v>
      </c>
      <c r="K280" s="2">
        <f t="shared" si="4"/>
        <v>4.3265160136986305</v>
      </c>
      <c r="L280" s="2">
        <v>1.768070102</v>
      </c>
      <c r="M280" s="1">
        <v>20.474147800000001</v>
      </c>
      <c r="O280" s="2">
        <v>1579.178345</v>
      </c>
    </row>
    <row r="281" spans="1:15">
      <c r="A281" s="1" t="s">
        <v>232</v>
      </c>
      <c r="B281" s="1">
        <v>714</v>
      </c>
      <c r="E281">
        <v>0.16455976665019989</v>
      </c>
      <c r="F281">
        <v>0.24680218100547791</v>
      </c>
      <c r="G281">
        <v>0.82601508498191833</v>
      </c>
      <c r="H281">
        <v>-0.1274590939283371</v>
      </c>
      <c r="I281" s="2">
        <v>21.72557449</v>
      </c>
      <c r="J281" s="2">
        <v>32.159999999999997</v>
      </c>
      <c r="K281" s="2">
        <f t="shared" si="4"/>
        <v>4.2244555342465748</v>
      </c>
      <c r="L281" s="2">
        <v>1.8591555360000001</v>
      </c>
      <c r="M281" s="1">
        <v>18.4576578</v>
      </c>
      <c r="O281" s="2">
        <v>1541.9262699999999</v>
      </c>
    </row>
    <row r="282" spans="1:15">
      <c r="A282" s="1" t="s">
        <v>107</v>
      </c>
      <c r="B282" s="1">
        <v>713</v>
      </c>
      <c r="E282">
        <v>0.26996594667434692</v>
      </c>
      <c r="F282">
        <v>0.40489593148231512</v>
      </c>
      <c r="G282">
        <v>0.87566262483596802</v>
      </c>
      <c r="H282">
        <v>-4.8393655568361282E-2</v>
      </c>
      <c r="I282" s="2">
        <v>21.51214027</v>
      </c>
      <c r="J282" s="2">
        <v>30.87</v>
      </c>
      <c r="K282" s="2">
        <f t="shared" si="4"/>
        <v>4.1849696328767125</v>
      </c>
      <c r="L282" s="2">
        <v>1.8159660099999999</v>
      </c>
      <c r="M282" s="1">
        <v>19.665504500000001</v>
      </c>
      <c r="O282" s="2">
        <v>1527.5139160000001</v>
      </c>
    </row>
    <row r="283" spans="1:15">
      <c r="A283" s="1" t="s">
        <v>16</v>
      </c>
      <c r="B283" s="1">
        <v>724</v>
      </c>
      <c r="E283">
        <v>0.47628772258758539</v>
      </c>
      <c r="F283">
        <v>0.71435052156448364</v>
      </c>
      <c r="G283">
        <v>0.91962176561355591</v>
      </c>
      <c r="H283">
        <v>6.4585365355014801E-2</v>
      </c>
      <c r="I283" s="2">
        <v>21.195751189999999</v>
      </c>
      <c r="J283" s="2">
        <v>25.94</v>
      </c>
      <c r="K283" s="2">
        <f t="shared" si="4"/>
        <v>4.2487304684931502</v>
      </c>
      <c r="L283" s="2">
        <v>1.7775573730000001</v>
      </c>
      <c r="M283" s="1">
        <v>16.575696900000001</v>
      </c>
      <c r="O283" s="2">
        <v>1550.786621</v>
      </c>
    </row>
    <row r="284" spans="1:15">
      <c r="A284" s="1" t="s">
        <v>139</v>
      </c>
      <c r="B284" s="1">
        <v>712</v>
      </c>
      <c r="E284">
        <v>0.22462523728609091</v>
      </c>
      <c r="F284">
        <v>0.33689315617084498</v>
      </c>
      <c r="G284">
        <v>0.88506591320037842</v>
      </c>
      <c r="H284">
        <v>-7.4174530804157257E-2</v>
      </c>
      <c r="I284" s="2">
        <v>21.56505585</v>
      </c>
      <c r="J284" s="2">
        <v>32.08</v>
      </c>
      <c r="K284" s="2">
        <f t="shared" si="4"/>
        <v>4.114924350684932</v>
      </c>
      <c r="L284" s="2">
        <v>1.8378661869999999</v>
      </c>
      <c r="M284" s="1">
        <v>18.924811399999999</v>
      </c>
      <c r="O284" s="2">
        <v>1501.947388</v>
      </c>
    </row>
    <row r="285" spans="1:15">
      <c r="A285" s="1" t="s">
        <v>140</v>
      </c>
      <c r="B285" s="1">
        <v>6012</v>
      </c>
      <c r="E285">
        <v>0.22462523728609091</v>
      </c>
      <c r="F285">
        <v>0.33689315617084498</v>
      </c>
      <c r="G285">
        <v>0.88506591320037842</v>
      </c>
      <c r="H285">
        <v>-7.4174530804157257E-2</v>
      </c>
      <c r="I285" s="2">
        <v>21.327310560000001</v>
      </c>
      <c r="J285" s="2">
        <v>28.16</v>
      </c>
      <c r="K285" s="2">
        <f t="shared" si="4"/>
        <v>4.125821383561644</v>
      </c>
      <c r="L285" s="2">
        <v>1.794081211</v>
      </c>
      <c r="M285" s="1">
        <v>18.141845700000001</v>
      </c>
      <c r="O285" s="2">
        <v>1505.9248050000001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21422-4300-485E-9B9F-A7F1D550795C}">
  <dimension ref="A1:O278"/>
  <sheetViews>
    <sheetView workbookViewId="0">
      <selection activeCell="F1" sqref="F1"/>
    </sheetView>
  </sheetViews>
  <sheetFormatPr defaultRowHeight="15"/>
  <cols>
    <col min="1" max="1" width="21.5703125" style="10" customWidth="1"/>
    <col min="2" max="2" width="8.5703125" style="10" customWidth="1"/>
    <col min="3" max="16384" width="9.140625" style="10"/>
  </cols>
  <sheetData>
    <row r="1" spans="1:15">
      <c r="A1" s="32" t="s">
        <v>0</v>
      </c>
      <c r="B1" s="32" t="s">
        <v>1</v>
      </c>
      <c r="C1" s="10" t="s">
        <v>293</v>
      </c>
      <c r="D1" s="10" t="s">
        <v>294</v>
      </c>
      <c r="E1" s="10" t="s">
        <v>2</v>
      </c>
      <c r="F1" s="10" t="s">
        <v>10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O1" s="3" t="s">
        <v>8</v>
      </c>
    </row>
    <row r="2" spans="1:15">
      <c r="A2" s="32" t="s">
        <v>11</v>
      </c>
      <c r="B2" s="32">
        <v>702</v>
      </c>
      <c r="E2" s="28">
        <v>0.73934653401374817</v>
      </c>
      <c r="F2" s="31">
        <v>20.022180599999999</v>
      </c>
      <c r="G2" s="10">
        <v>1.1088095307350161</v>
      </c>
      <c r="H2" s="10">
        <v>1.155437111854553</v>
      </c>
      <c r="I2" s="10">
        <v>0.26038450002670288</v>
      </c>
      <c r="J2" s="33">
        <v>22.21848679</v>
      </c>
      <c r="K2" s="34">
        <v>24.08</v>
      </c>
      <c r="L2" s="33">
        <f>(O2)/(365)</f>
        <v>4.2728254767123284</v>
      </c>
      <c r="M2" s="33">
        <v>1.9355459209999999</v>
      </c>
      <c r="O2" s="33">
        <v>1559.5812989999999</v>
      </c>
    </row>
    <row r="3" spans="1:15">
      <c r="A3" s="32" t="s">
        <v>128</v>
      </c>
      <c r="B3" s="32">
        <v>6084</v>
      </c>
      <c r="E3" s="27">
        <v>0.24822695553302759</v>
      </c>
      <c r="F3" s="29">
        <v>17.697663299999999</v>
      </c>
      <c r="G3" s="10">
        <v>0.37229153513908392</v>
      </c>
      <c r="H3" s="10">
        <v>0.86848485469818115</v>
      </c>
      <c r="I3" s="10">
        <v>-6.8254865705966949E-2</v>
      </c>
      <c r="J3" s="33">
        <v>20.395783420000001</v>
      </c>
      <c r="K3" s="34">
        <v>24.83</v>
      </c>
      <c r="L3" s="33">
        <f>(O3)/(365)</f>
        <v>4.2451954465753419</v>
      </c>
      <c r="M3" s="33">
        <v>1.574597061</v>
      </c>
      <c r="O3" s="33">
        <v>1549.4963379999999</v>
      </c>
    </row>
    <row r="4" spans="1:15">
      <c r="A4" s="32" t="s">
        <v>12</v>
      </c>
      <c r="B4" s="32">
        <v>6097</v>
      </c>
      <c r="E4" s="28">
        <v>0.53291666507720947</v>
      </c>
      <c r="F4" s="29">
        <v>17.405005500000001</v>
      </c>
      <c r="G4" s="10">
        <v>0.79929172992706299</v>
      </c>
      <c r="H4" s="10">
        <v>0.95746898651123047</v>
      </c>
      <c r="I4" s="10">
        <v>0.12555813789367681</v>
      </c>
      <c r="J4" s="33">
        <v>21.11021423</v>
      </c>
      <c r="K4" s="34">
        <v>25.36</v>
      </c>
      <c r="L4" s="33">
        <f>(O4)/(365)</f>
        <v>4.4581920876712324</v>
      </c>
      <c r="M4" s="33">
        <v>1.7220556739999999</v>
      </c>
      <c r="O4" s="33">
        <v>1627.240112</v>
      </c>
    </row>
    <row r="5" spans="1:15">
      <c r="A5" s="32" t="s">
        <v>14</v>
      </c>
      <c r="B5" s="32">
        <v>1303</v>
      </c>
      <c r="E5" s="28">
        <v>0.57089331746101379</v>
      </c>
      <c r="F5" s="29">
        <v>18.401475900000001</v>
      </c>
      <c r="G5" s="10">
        <v>0.85621649026870728</v>
      </c>
      <c r="H5" s="10">
        <v>0.95827576518058777</v>
      </c>
      <c r="I5" s="10">
        <v>0.1174876987934113</v>
      </c>
      <c r="J5" s="33">
        <v>21.22251511</v>
      </c>
      <c r="K5" s="34">
        <v>25.67</v>
      </c>
      <c r="L5" s="33">
        <f>(O5)/(365)</f>
        <v>4.4314897917808223</v>
      </c>
      <c r="M5" s="33">
        <v>1.742661595</v>
      </c>
      <c r="O5" s="33">
        <v>1617.493774</v>
      </c>
    </row>
    <row r="6" spans="1:15">
      <c r="A6" s="32" t="s">
        <v>89</v>
      </c>
      <c r="B6" s="32">
        <v>9004</v>
      </c>
      <c r="E6" s="28">
        <v>0.56260901689529419</v>
      </c>
      <c r="F6" s="29">
        <v>17.924107599999999</v>
      </c>
      <c r="G6" s="10">
        <v>0.84376633167266846</v>
      </c>
      <c r="H6" s="10">
        <v>0.95730805397033691</v>
      </c>
      <c r="I6" s="10">
        <v>0.1236502975225449</v>
      </c>
      <c r="J6" s="33">
        <v>19.703607559999998</v>
      </c>
      <c r="K6" s="34">
        <v>25.84</v>
      </c>
      <c r="L6" s="33">
        <f>(O6)/(365)</f>
        <v>4.4028383863013696</v>
      </c>
      <c r="M6" s="33">
        <v>1.825366437</v>
      </c>
      <c r="O6" s="33">
        <v>1607.0360109999999</v>
      </c>
    </row>
    <row r="7" spans="1:15">
      <c r="A7" s="32" t="s">
        <v>16</v>
      </c>
      <c r="B7" s="32">
        <v>724</v>
      </c>
      <c r="E7" s="28">
        <v>0.47628772258758539</v>
      </c>
      <c r="F7" s="29">
        <v>16.575696900000001</v>
      </c>
      <c r="G7" s="10">
        <v>0.71435052156448364</v>
      </c>
      <c r="H7" s="10">
        <v>0.91962176561355591</v>
      </c>
      <c r="I7" s="10">
        <v>6.4585365355014801E-2</v>
      </c>
      <c r="J7" s="33">
        <v>21.195751189999999</v>
      </c>
      <c r="K7" s="34">
        <v>25.94</v>
      </c>
      <c r="L7" s="33">
        <f>(O7)/(365)</f>
        <v>3.7054344712328771</v>
      </c>
      <c r="M7" s="33">
        <v>1.7775573730000001</v>
      </c>
      <c r="O7" s="33">
        <v>1352.4835820000001</v>
      </c>
    </row>
    <row r="8" spans="1:15">
      <c r="A8" s="32" t="s">
        <v>281</v>
      </c>
      <c r="B8" s="32">
        <v>315</v>
      </c>
      <c r="E8" s="28">
        <v>0.52597403526306152</v>
      </c>
      <c r="F8" s="29">
        <v>15.8260231</v>
      </c>
      <c r="G8" s="10">
        <v>0.78880095481872559</v>
      </c>
      <c r="H8" s="10">
        <v>0.94928479194641113</v>
      </c>
      <c r="I8" s="10">
        <v>0.12909536063671109</v>
      </c>
      <c r="J8" s="33">
        <v>20.290569309999999</v>
      </c>
      <c r="K8" s="34">
        <v>26.01</v>
      </c>
      <c r="L8" s="33">
        <f>(O8)/(365)</f>
        <v>4.2811367917808223</v>
      </c>
      <c r="M8" s="33">
        <v>2.0093717579999999</v>
      </c>
      <c r="O8" s="33">
        <v>1562.6149290000001</v>
      </c>
    </row>
    <row r="9" spans="1:15">
      <c r="A9" s="32" t="s">
        <v>46</v>
      </c>
      <c r="B9" s="32">
        <v>314</v>
      </c>
      <c r="E9" s="28">
        <v>0.46716591715812678</v>
      </c>
      <c r="F9" s="29">
        <v>16.6951733</v>
      </c>
      <c r="G9" s="10">
        <v>0.70063316822052002</v>
      </c>
      <c r="H9" s="10">
        <v>0.9425065815448761</v>
      </c>
      <c r="I9" s="10">
        <v>9.9238857626914978E-2</v>
      </c>
      <c r="J9" s="33">
        <v>19.937211990000002</v>
      </c>
      <c r="K9" s="34">
        <v>26.43</v>
      </c>
      <c r="L9" s="33">
        <f>(O9)/(365)</f>
        <v>3.9757172054794521</v>
      </c>
      <c r="M9" s="33">
        <v>2.0152332780000002</v>
      </c>
      <c r="O9" s="33">
        <v>1451.13678</v>
      </c>
    </row>
    <row r="10" spans="1:15">
      <c r="A10" s="32" t="s">
        <v>143</v>
      </c>
      <c r="B10" s="32">
        <v>310</v>
      </c>
      <c r="E10" s="3">
        <v>0.33067578077316279</v>
      </c>
      <c r="F10" s="29">
        <v>16.591962800000001</v>
      </c>
      <c r="G10" s="10">
        <v>0.49592763185501099</v>
      </c>
      <c r="H10" s="10">
        <v>0.90882778167724609</v>
      </c>
      <c r="I10" s="10">
        <v>2.0644825883209709E-2</v>
      </c>
      <c r="J10" s="33">
        <v>19.849493030000001</v>
      </c>
      <c r="K10" s="34">
        <v>27.09</v>
      </c>
      <c r="L10" s="33">
        <f>(O10)/(365)</f>
        <v>4.0529143041095894</v>
      </c>
      <c r="M10" s="33">
        <v>2.150595188</v>
      </c>
      <c r="O10" s="33">
        <v>1479.313721</v>
      </c>
    </row>
    <row r="11" spans="1:15">
      <c r="A11" s="32" t="s">
        <v>91</v>
      </c>
      <c r="B11" s="32">
        <v>9083</v>
      </c>
      <c r="E11" s="28">
        <v>0.56260901689529419</v>
      </c>
      <c r="F11" s="30">
        <v>19.376387600000001</v>
      </c>
      <c r="G11" s="10">
        <v>0.84376633167266846</v>
      </c>
      <c r="H11" s="10">
        <v>0.95730805397033691</v>
      </c>
      <c r="I11" s="10">
        <v>0.1236502975225449</v>
      </c>
      <c r="J11" s="33">
        <v>18.561332700000001</v>
      </c>
      <c r="K11" s="34">
        <v>27.18</v>
      </c>
      <c r="L11" s="33">
        <f>(O11)/(365)</f>
        <v>4.507881895890411</v>
      </c>
      <c r="M11" s="33">
        <v>1.9119597669999999</v>
      </c>
      <c r="O11" s="33">
        <v>1645.376892</v>
      </c>
    </row>
    <row r="12" spans="1:15">
      <c r="A12" s="32" t="s">
        <v>161</v>
      </c>
      <c r="B12" s="32">
        <v>313</v>
      </c>
      <c r="E12" s="3">
        <v>0.36427640914916992</v>
      </c>
      <c r="F12" s="29">
        <v>17.923898699999999</v>
      </c>
      <c r="G12" s="10">
        <v>0.54634338617324829</v>
      </c>
      <c r="H12" s="10">
        <v>0.91351354122161865</v>
      </c>
      <c r="I12" s="10">
        <v>2.2178893908858299E-2</v>
      </c>
      <c r="J12" s="33">
        <v>19.589963910000002</v>
      </c>
      <c r="K12" s="34">
        <v>27.48</v>
      </c>
      <c r="L12" s="33">
        <f>(O12)/(365)</f>
        <v>3.922126832876712</v>
      </c>
      <c r="M12" s="33">
        <v>2.0128688810000002</v>
      </c>
      <c r="O12" s="33">
        <v>1431.576294</v>
      </c>
    </row>
    <row r="13" spans="1:15">
      <c r="A13" s="32" t="s">
        <v>66</v>
      </c>
      <c r="B13" s="32">
        <v>716</v>
      </c>
      <c r="E13" s="3">
        <v>0.34394319355487818</v>
      </c>
      <c r="F13" s="30">
        <v>19.231899299999998</v>
      </c>
      <c r="G13" s="10">
        <v>0.51583433151245117</v>
      </c>
      <c r="H13" s="10">
        <v>0.87179410457611084</v>
      </c>
      <c r="I13" s="10">
        <v>-1.321971043944359E-2</v>
      </c>
      <c r="J13" s="33">
        <v>21.55149746</v>
      </c>
      <c r="K13" s="34">
        <v>27.71</v>
      </c>
      <c r="L13" s="33">
        <f>(O13)/(365)</f>
        <v>4.0864988575342469</v>
      </c>
      <c r="M13" s="33">
        <v>1.829029083</v>
      </c>
      <c r="O13" s="33">
        <v>1491.572083</v>
      </c>
    </row>
    <row r="14" spans="1:15">
      <c r="A14" s="32" t="s">
        <v>100</v>
      </c>
      <c r="B14" s="32">
        <v>7002</v>
      </c>
      <c r="E14" s="3">
        <v>0.28533777594566351</v>
      </c>
      <c r="F14" s="29">
        <v>17.533354800000001</v>
      </c>
      <c r="G14" s="10">
        <v>0.42793786525726318</v>
      </c>
      <c r="H14" s="10">
        <v>0.8882618248462677</v>
      </c>
      <c r="I14" s="10">
        <v>-3.8752330467104912E-2</v>
      </c>
      <c r="J14" s="33">
        <v>22.08850193</v>
      </c>
      <c r="K14" s="34">
        <v>27.73</v>
      </c>
      <c r="L14" s="33">
        <f>(O14)/(365)</f>
        <v>4.5209696739726031</v>
      </c>
      <c r="M14" s="33">
        <v>1.3795748350000001</v>
      </c>
      <c r="O14" s="33">
        <v>1650.1539310000001</v>
      </c>
    </row>
    <row r="15" spans="1:15">
      <c r="A15" s="32" t="s">
        <v>22</v>
      </c>
      <c r="B15" s="32">
        <v>804</v>
      </c>
      <c r="E15" s="28">
        <v>0.7066265344619751</v>
      </c>
      <c r="F15" s="30">
        <v>19.2985334</v>
      </c>
      <c r="G15" s="10">
        <v>1.0597801208496089</v>
      </c>
      <c r="H15" s="10">
        <v>1.096085250377655</v>
      </c>
      <c r="I15" s="10">
        <v>0.23828648030757901</v>
      </c>
      <c r="J15" s="33">
        <v>20.529077529999999</v>
      </c>
      <c r="K15" s="34">
        <v>27.75</v>
      </c>
      <c r="L15" s="33">
        <f>(O15)/(365)</f>
        <v>4.3564503287671235</v>
      </c>
      <c r="M15" s="33">
        <v>2.101604939</v>
      </c>
      <c r="O15" s="33">
        <v>1590.10437</v>
      </c>
    </row>
    <row r="16" spans="1:15">
      <c r="A16" s="32" t="s">
        <v>28</v>
      </c>
      <c r="B16" s="32">
        <v>718</v>
      </c>
      <c r="E16" s="28">
        <v>0.40702423453330988</v>
      </c>
      <c r="F16" s="4">
        <v>20.474147800000001</v>
      </c>
      <c r="G16" s="10">
        <v>0.61045324802398682</v>
      </c>
      <c r="H16" s="10">
        <v>0.87560737133026123</v>
      </c>
      <c r="I16" s="10">
        <v>3.2321736216545098E-2</v>
      </c>
      <c r="J16" s="33">
        <v>21.136617659999999</v>
      </c>
      <c r="K16" s="34">
        <v>27.77</v>
      </c>
      <c r="L16" s="33">
        <f>(O16)/(365)</f>
        <v>4.1404517616438357</v>
      </c>
      <c r="M16" s="33">
        <v>1.768070102</v>
      </c>
      <c r="O16" s="33">
        <v>1511.264893</v>
      </c>
    </row>
    <row r="17" spans="1:15">
      <c r="A17" s="32" t="s">
        <v>27</v>
      </c>
      <c r="B17" s="32">
        <v>1311</v>
      </c>
      <c r="E17" s="28">
        <v>0.44476749002933502</v>
      </c>
      <c r="F17" s="31">
        <v>20.185041399999999</v>
      </c>
      <c r="G17" s="10">
        <v>0.66706749796867371</v>
      </c>
      <c r="H17" s="10">
        <v>0.88011643290519714</v>
      </c>
      <c r="I17" s="10">
        <v>3.856237605214119E-2</v>
      </c>
      <c r="J17" s="33">
        <v>21.24648857</v>
      </c>
      <c r="K17" s="34">
        <v>27.86</v>
      </c>
      <c r="L17" s="33">
        <f>(O17)/(365)</f>
        <v>3.615118994520548</v>
      </c>
      <c r="M17" s="33">
        <v>1.5643093589999999</v>
      </c>
      <c r="O17" s="33">
        <v>1319.518433</v>
      </c>
    </row>
    <row r="18" spans="1:15">
      <c r="A18" s="32" t="s">
        <v>83</v>
      </c>
      <c r="B18" s="32">
        <v>715</v>
      </c>
      <c r="E18" s="3">
        <v>0.30715526640415192</v>
      </c>
      <c r="F18" s="30">
        <v>19.515543900000001</v>
      </c>
      <c r="G18" s="10">
        <v>0.46065916121006012</v>
      </c>
      <c r="H18" s="10">
        <v>0.85904920101165771</v>
      </c>
      <c r="I18" s="10">
        <v>-1.2146722059696909E-2</v>
      </c>
      <c r="J18" s="33">
        <v>21.70564079</v>
      </c>
      <c r="K18" s="34">
        <v>27.94</v>
      </c>
      <c r="L18" s="33">
        <f>(O18)/(365)</f>
        <v>4.1343415561643839</v>
      </c>
      <c r="M18" s="33">
        <v>1.86440742</v>
      </c>
      <c r="O18" s="33">
        <v>1509.034668</v>
      </c>
    </row>
    <row r="19" spans="1:15">
      <c r="A19" s="32" t="s">
        <v>154</v>
      </c>
      <c r="B19" s="32">
        <v>9005</v>
      </c>
      <c r="E19" s="3">
        <v>0.3000921756029129</v>
      </c>
      <c r="F19" s="30">
        <v>19.488933599999999</v>
      </c>
      <c r="G19" s="10">
        <v>0.45007599890232092</v>
      </c>
      <c r="H19" s="10">
        <v>0.92114096879959106</v>
      </c>
      <c r="I19" s="10">
        <v>3.7900125607848167E-4</v>
      </c>
      <c r="J19" s="33">
        <v>16.26483631</v>
      </c>
      <c r="K19" s="34">
        <v>28</v>
      </c>
      <c r="L19" s="33">
        <f>(O19)/(365)</f>
        <v>4.3303655753424657</v>
      </c>
      <c r="M19" s="33">
        <v>2.2449178700000001</v>
      </c>
      <c r="O19" s="33">
        <v>1580.583435</v>
      </c>
    </row>
    <row r="20" spans="1:15">
      <c r="A20" s="32" t="s">
        <v>18</v>
      </c>
      <c r="B20" s="32">
        <v>704</v>
      </c>
      <c r="E20" s="28">
        <v>0.51531213521957397</v>
      </c>
      <c r="F20" s="29">
        <v>17.8525381</v>
      </c>
      <c r="G20" s="10">
        <v>0.77286016941070557</v>
      </c>
      <c r="H20" s="10">
        <v>0.93811076879501343</v>
      </c>
      <c r="I20" s="10">
        <v>9.2244602739810944E-2</v>
      </c>
      <c r="J20" s="33">
        <v>21.92529583</v>
      </c>
      <c r="K20" s="34">
        <v>28.02</v>
      </c>
      <c r="L20" s="33">
        <f>(O20)/(365)</f>
        <v>4.3728217972602739</v>
      </c>
      <c r="M20" s="33">
        <v>1.9145424959999999</v>
      </c>
      <c r="O20" s="33">
        <v>1596.079956</v>
      </c>
    </row>
    <row r="21" spans="1:15">
      <c r="A21" s="32" t="s">
        <v>140</v>
      </c>
      <c r="B21" s="32">
        <v>6012</v>
      </c>
      <c r="E21" s="27">
        <v>0.22462523728609091</v>
      </c>
      <c r="F21" s="29">
        <v>18.141845700000001</v>
      </c>
      <c r="G21" s="10">
        <v>0.33689315617084498</v>
      </c>
      <c r="H21" s="10">
        <v>0.88506591320037842</v>
      </c>
      <c r="I21" s="10">
        <v>-7.4174530804157257E-2</v>
      </c>
      <c r="J21" s="33">
        <v>21.327310560000001</v>
      </c>
      <c r="K21" s="34">
        <v>28.16</v>
      </c>
      <c r="L21" s="33">
        <f>(O21)/(365)</f>
        <v>3.6838415698630138</v>
      </c>
      <c r="M21" s="33">
        <v>1.794081211</v>
      </c>
      <c r="O21" s="33">
        <v>1344.602173</v>
      </c>
    </row>
    <row r="22" spans="1:15">
      <c r="A22" s="32" t="s">
        <v>32</v>
      </c>
      <c r="B22" s="32">
        <v>717</v>
      </c>
      <c r="E22" s="28">
        <v>0.4249589592218399</v>
      </c>
      <c r="F22" s="31">
        <v>19.6298466</v>
      </c>
      <c r="G22" s="10">
        <v>0.63732290267944336</v>
      </c>
      <c r="H22" s="10">
        <v>0.93769150972366333</v>
      </c>
      <c r="I22" s="10">
        <v>8.9918635785579681E-2</v>
      </c>
      <c r="J22" s="33">
        <v>21.43737411</v>
      </c>
      <c r="K22" s="34">
        <v>28.18</v>
      </c>
      <c r="L22" s="33">
        <f>(O22)/(365)</f>
        <v>3.9275266876712327</v>
      </c>
      <c r="M22" s="33">
        <v>1.813451409</v>
      </c>
      <c r="O22" s="33">
        <v>1433.547241</v>
      </c>
    </row>
    <row r="23" spans="1:15">
      <c r="A23" s="32" t="s">
        <v>35</v>
      </c>
      <c r="B23" s="32">
        <v>705</v>
      </c>
      <c r="E23" s="28">
        <v>0.41955752670764918</v>
      </c>
      <c r="F23" s="29">
        <v>18.776409099999999</v>
      </c>
      <c r="G23" s="10">
        <v>0.62923628091812134</v>
      </c>
      <c r="H23" s="10">
        <v>0.91973096132278442</v>
      </c>
      <c r="I23" s="10">
        <v>5.2704036235809333E-2</v>
      </c>
      <c r="J23" s="33">
        <v>21.817556379999999</v>
      </c>
      <c r="K23" s="34">
        <v>28.22</v>
      </c>
      <c r="L23" s="33">
        <f>(O23)/(365)</f>
        <v>3.9828800575342465</v>
      </c>
      <c r="M23" s="33">
        <v>1.8920325039999999</v>
      </c>
      <c r="O23" s="33">
        <v>1453.751221</v>
      </c>
    </row>
    <row r="24" spans="1:15">
      <c r="A24" s="32" t="s">
        <v>70</v>
      </c>
      <c r="B24" s="32">
        <v>915</v>
      </c>
      <c r="E24" s="28">
        <v>0.625</v>
      </c>
      <c r="F24" s="29">
        <v>18.7380581</v>
      </c>
      <c r="G24" s="10">
        <v>0.93732136487960815</v>
      </c>
      <c r="H24" s="10">
        <v>1.0196298360824581</v>
      </c>
      <c r="I24" s="10">
        <v>0.18081830441951749</v>
      </c>
      <c r="J24" s="33">
        <v>21.346178049999999</v>
      </c>
      <c r="K24" s="34">
        <v>28.32</v>
      </c>
      <c r="L24" s="33">
        <f>(O24)/(365)</f>
        <v>4.4012842465753428</v>
      </c>
      <c r="M24" s="33">
        <v>1.63916409</v>
      </c>
      <c r="O24" s="33">
        <v>1606.46875</v>
      </c>
    </row>
    <row r="25" spans="1:15">
      <c r="A25" s="32" t="s">
        <v>36</v>
      </c>
      <c r="B25" s="32">
        <v>722</v>
      </c>
      <c r="E25" s="28">
        <v>0.37672159075737</v>
      </c>
      <c r="F25" s="30">
        <v>19.166559199999998</v>
      </c>
      <c r="G25" s="10">
        <v>0.5650060772895813</v>
      </c>
      <c r="H25" s="10">
        <v>0.93318730592727661</v>
      </c>
      <c r="I25" s="10">
        <v>5.4476190358400338E-2</v>
      </c>
      <c r="J25" s="33">
        <v>20.650026319999998</v>
      </c>
      <c r="K25" s="34">
        <v>28.48</v>
      </c>
      <c r="L25" s="33">
        <f>(O25)/(365)</f>
        <v>3.5228039041095891</v>
      </c>
      <c r="M25" s="33">
        <v>1.6743012669999999</v>
      </c>
      <c r="O25" s="33">
        <v>1285.823425</v>
      </c>
    </row>
    <row r="26" spans="1:15">
      <c r="A26" s="32" t="s">
        <v>51</v>
      </c>
      <c r="B26" s="32">
        <v>1312</v>
      </c>
      <c r="E26" s="28">
        <v>0.39171880483627319</v>
      </c>
      <c r="F26" s="30">
        <v>19.561145799999998</v>
      </c>
      <c r="G26" s="10">
        <v>0.58749067783355713</v>
      </c>
      <c r="H26" s="10">
        <v>0.89884394407272339</v>
      </c>
      <c r="I26" s="10">
        <v>2.2763127461075779E-2</v>
      </c>
      <c r="J26" s="33">
        <v>21.220135689999999</v>
      </c>
      <c r="K26" s="34">
        <v>28.52</v>
      </c>
      <c r="L26" s="33">
        <f>(O26)/(365)</f>
        <v>3.91367722739726</v>
      </c>
      <c r="M26" s="33">
        <v>1.523436129</v>
      </c>
      <c r="O26" s="33">
        <v>1428.4921879999999</v>
      </c>
    </row>
    <row r="27" spans="1:15">
      <c r="A27" s="32" t="s">
        <v>69</v>
      </c>
      <c r="B27" s="32">
        <v>916</v>
      </c>
      <c r="E27" s="28">
        <v>0.625</v>
      </c>
      <c r="F27" s="30">
        <v>19.183571799999999</v>
      </c>
      <c r="G27" s="10">
        <v>0.93732136487960815</v>
      </c>
      <c r="H27" s="10">
        <v>1.0196298360824581</v>
      </c>
      <c r="I27" s="10">
        <v>0.18081830441951749</v>
      </c>
      <c r="J27" s="33">
        <v>20.756134029999998</v>
      </c>
      <c r="K27" s="34">
        <v>28.56</v>
      </c>
      <c r="L27" s="33">
        <f>(O27)/(365)</f>
        <v>4.3553720958904103</v>
      </c>
      <c r="M27" s="33">
        <v>1.6974968909999999</v>
      </c>
      <c r="O27" s="33">
        <v>1589.7108149999999</v>
      </c>
    </row>
    <row r="28" spans="1:15">
      <c r="A28" s="32" t="s">
        <v>60</v>
      </c>
      <c r="B28" s="32">
        <v>7088</v>
      </c>
      <c r="E28" s="3">
        <v>0.33927935361862183</v>
      </c>
      <c r="F28" s="31">
        <v>19.9933987</v>
      </c>
      <c r="G28" s="10">
        <v>0.50884899497032166</v>
      </c>
      <c r="H28" s="10">
        <v>0.90144228935241699</v>
      </c>
      <c r="I28" s="10">
        <v>1.108438140363432E-3</v>
      </c>
      <c r="J28" s="33">
        <v>20.433528899999999</v>
      </c>
      <c r="K28" s="34">
        <v>28.58</v>
      </c>
      <c r="L28" s="33">
        <f>(O28)/(365)</f>
        <v>4.0196486383561645</v>
      </c>
      <c r="M28" s="33">
        <v>1.5148760080000001</v>
      </c>
      <c r="O28" s="33">
        <v>1467.1717530000001</v>
      </c>
    </row>
    <row r="29" spans="1:15">
      <c r="A29" s="32" t="s">
        <v>99</v>
      </c>
      <c r="B29" s="32">
        <v>703</v>
      </c>
      <c r="E29" s="3">
        <v>0.31042325496673578</v>
      </c>
      <c r="F29" s="30">
        <v>19.370382299999999</v>
      </c>
      <c r="G29" s="10">
        <v>0.46556480228900909</v>
      </c>
      <c r="H29" s="10">
        <v>0.89109084010124207</v>
      </c>
      <c r="I29" s="10">
        <v>3.733531571924686E-3</v>
      </c>
      <c r="J29" s="33">
        <v>21.88525963</v>
      </c>
      <c r="K29" s="34">
        <v>28.66</v>
      </c>
      <c r="L29" s="33">
        <f>(O29)/(365)</f>
        <v>4.2602385232876712</v>
      </c>
      <c r="M29" s="33">
        <v>1.934937358</v>
      </c>
      <c r="O29" s="33">
        <v>1554.987061</v>
      </c>
    </row>
    <row r="30" spans="1:15">
      <c r="A30" s="32" t="s">
        <v>78</v>
      </c>
      <c r="B30" s="32">
        <v>416</v>
      </c>
      <c r="E30" s="28">
        <v>0.66956821084022522</v>
      </c>
      <c r="F30" s="4">
        <v>21.959909400000001</v>
      </c>
      <c r="G30" s="10">
        <v>1.004186809062958</v>
      </c>
      <c r="H30" s="10">
        <v>1.0988708734512329</v>
      </c>
      <c r="I30" s="10">
        <v>0.23070888221263891</v>
      </c>
      <c r="J30" s="33">
        <v>22.40334129</v>
      </c>
      <c r="K30" s="34">
        <v>28.68</v>
      </c>
      <c r="L30" s="33">
        <f>(O30)/(365)</f>
        <v>4.3917144356164384</v>
      </c>
      <c r="M30" s="33">
        <v>1.8161743880000001</v>
      </c>
      <c r="O30" s="33">
        <v>1602.9757689999999</v>
      </c>
    </row>
    <row r="31" spans="1:15">
      <c r="A31" s="32" t="s">
        <v>45</v>
      </c>
      <c r="B31" s="32">
        <v>417</v>
      </c>
      <c r="E31" s="28">
        <v>0.43807870149612432</v>
      </c>
      <c r="F31" s="4">
        <v>21.326010700000001</v>
      </c>
      <c r="G31" s="10">
        <v>0.65691050887107849</v>
      </c>
      <c r="H31" s="10">
        <v>0.9906272292137146</v>
      </c>
      <c r="I31" s="10">
        <v>0.14348398894071579</v>
      </c>
      <c r="J31" s="33">
        <v>22.47383022</v>
      </c>
      <c r="K31" s="34">
        <v>28.76</v>
      </c>
      <c r="L31" s="33">
        <f>(O31)/(365)</f>
        <v>3.8007571698630134</v>
      </c>
      <c r="M31" s="33">
        <v>1.863493383</v>
      </c>
      <c r="O31" s="33">
        <v>1387.2763669999999</v>
      </c>
    </row>
    <row r="32" spans="1:15">
      <c r="A32" s="32" t="s">
        <v>31</v>
      </c>
      <c r="B32" s="32">
        <v>510</v>
      </c>
      <c r="E32" s="28">
        <v>0.49939611554145807</v>
      </c>
      <c r="F32" s="31">
        <v>19.8965359</v>
      </c>
      <c r="G32" s="10">
        <v>0.74896582961082458</v>
      </c>
      <c r="H32" s="10">
        <v>0.97470641136169434</v>
      </c>
      <c r="I32" s="10">
        <v>0.1027740351855755</v>
      </c>
      <c r="J32" s="33">
        <v>22.447641369999999</v>
      </c>
      <c r="K32" s="34">
        <v>28.77</v>
      </c>
      <c r="L32" s="33">
        <f>(O32)/(365)</f>
        <v>4.2734405095890411</v>
      </c>
      <c r="M32" s="33">
        <v>1.97578305</v>
      </c>
      <c r="O32" s="33">
        <v>1559.8057859999999</v>
      </c>
    </row>
    <row r="33" spans="1:15">
      <c r="A33" s="32" t="s">
        <v>80</v>
      </c>
      <c r="B33" s="32">
        <v>6001</v>
      </c>
      <c r="E33" s="28">
        <v>0.38321992754936218</v>
      </c>
      <c r="F33" s="29">
        <v>19.128648800000001</v>
      </c>
      <c r="G33" s="10">
        <v>0.57474464178085327</v>
      </c>
      <c r="H33" s="10">
        <v>0.90880167484283447</v>
      </c>
      <c r="I33" s="10">
        <v>2.9902262613177299E-2</v>
      </c>
      <c r="J33" s="33">
        <v>20.053442</v>
      </c>
      <c r="K33" s="34">
        <v>28.78</v>
      </c>
      <c r="L33" s="33">
        <f>(O33)/(365)</f>
        <v>3.4747877972602739</v>
      </c>
      <c r="M33" s="33">
        <v>1.534664392</v>
      </c>
      <c r="O33" s="33">
        <v>1268.297546</v>
      </c>
    </row>
    <row r="34" spans="1:15">
      <c r="A34" s="32" t="s">
        <v>74</v>
      </c>
      <c r="B34" s="32">
        <v>1409</v>
      </c>
      <c r="E34" s="28">
        <v>0.51037377119064331</v>
      </c>
      <c r="F34" s="29">
        <v>18.856399499999998</v>
      </c>
      <c r="G34" s="10">
        <v>0.76540613174438477</v>
      </c>
      <c r="H34" s="10">
        <v>0.93717277050018311</v>
      </c>
      <c r="I34" s="10">
        <v>0.1056376360356808</v>
      </c>
      <c r="J34" s="33">
        <v>19.854135509999999</v>
      </c>
      <c r="K34" s="34">
        <v>28.81</v>
      </c>
      <c r="L34" s="33">
        <f>(O34)/(365)</f>
        <v>4.2249337808219183</v>
      </c>
      <c r="M34" s="33">
        <v>1.737136185</v>
      </c>
      <c r="O34" s="33">
        <v>1542.1008300000001</v>
      </c>
    </row>
    <row r="35" spans="1:15">
      <c r="A35" s="32" t="s">
        <v>98</v>
      </c>
      <c r="B35" s="32">
        <v>710</v>
      </c>
      <c r="E35" s="3">
        <v>0.32880447804927831</v>
      </c>
      <c r="F35" s="4">
        <v>20.556482299999999</v>
      </c>
      <c r="G35" s="10">
        <v>0.49312886595726008</v>
      </c>
      <c r="H35" s="10">
        <v>0.83585858345031738</v>
      </c>
      <c r="I35" s="10">
        <v>-3.1026339158415791E-2</v>
      </c>
      <c r="J35" s="33">
        <v>22.129248619999998</v>
      </c>
      <c r="K35" s="34">
        <v>28.81</v>
      </c>
      <c r="L35" s="33">
        <f>(O35)/(365)</f>
        <v>4.0165381863013705</v>
      </c>
      <c r="M35" s="33">
        <v>1.888897896</v>
      </c>
      <c r="O35" s="33">
        <v>1466.0364380000001</v>
      </c>
    </row>
    <row r="36" spans="1:15">
      <c r="A36" s="32" t="s">
        <v>90</v>
      </c>
      <c r="B36" s="32">
        <v>1408</v>
      </c>
      <c r="E36" s="28">
        <v>0.56260901689529419</v>
      </c>
      <c r="F36" s="29">
        <v>18.291128199999999</v>
      </c>
      <c r="G36" s="10">
        <v>0.84376633167266846</v>
      </c>
      <c r="H36" s="10">
        <v>0.95730805397033691</v>
      </c>
      <c r="I36" s="10">
        <v>0.1236502975225449</v>
      </c>
      <c r="J36" s="33">
        <v>19.336446760000001</v>
      </c>
      <c r="K36" s="34">
        <v>28.85</v>
      </c>
      <c r="L36" s="33">
        <f>(O36)/(365)</f>
        <v>4.396518821917808</v>
      </c>
      <c r="M36" s="33">
        <v>1.7970683569999999</v>
      </c>
      <c r="O36" s="33">
        <v>1604.72937</v>
      </c>
    </row>
    <row r="37" spans="1:15">
      <c r="A37" s="32" t="s">
        <v>42</v>
      </c>
      <c r="B37" s="32">
        <v>719</v>
      </c>
      <c r="E37" s="3">
        <v>0.36761082708835602</v>
      </c>
      <c r="F37" s="4">
        <v>20.266447100000001</v>
      </c>
      <c r="G37" s="10">
        <v>0.55133110284805298</v>
      </c>
      <c r="H37" s="10">
        <v>0.91783565282821655</v>
      </c>
      <c r="I37" s="10">
        <v>4.5097652822732932E-2</v>
      </c>
      <c r="J37" s="33">
        <v>21.006423949999999</v>
      </c>
      <c r="K37" s="34">
        <v>28.88</v>
      </c>
      <c r="L37" s="33">
        <f>(O37)/(365)</f>
        <v>3.9394521205479451</v>
      </c>
      <c r="M37" s="33">
        <v>1.7426941389999999</v>
      </c>
      <c r="O37" s="33">
        <v>1437.900024</v>
      </c>
    </row>
    <row r="38" spans="1:15">
      <c r="A38" s="32" t="s">
        <v>56</v>
      </c>
      <c r="B38" s="32">
        <v>706</v>
      </c>
      <c r="E38" s="28">
        <v>0.387276291847229</v>
      </c>
      <c r="F38" s="30">
        <v>19.493263200000001</v>
      </c>
      <c r="G38" s="10">
        <v>0.580829918384552</v>
      </c>
      <c r="H38" s="10">
        <v>0.90026712417602539</v>
      </c>
      <c r="I38" s="10">
        <v>3.7960955873131752E-2</v>
      </c>
      <c r="J38" s="33">
        <v>22.01651859</v>
      </c>
      <c r="K38" s="34">
        <v>29</v>
      </c>
      <c r="L38" s="33">
        <f>(O38)/(365)</f>
        <v>3.8887558191780824</v>
      </c>
      <c r="M38" s="33">
        <v>1.894549727</v>
      </c>
      <c r="O38" s="33">
        <v>1419.395874</v>
      </c>
    </row>
    <row r="39" spans="1:15">
      <c r="A39" s="32" t="s">
        <v>30</v>
      </c>
      <c r="B39" s="32">
        <v>1411</v>
      </c>
      <c r="E39" s="28">
        <v>0.53183376789093018</v>
      </c>
      <c r="F39" s="29">
        <v>18.788457900000001</v>
      </c>
      <c r="G39" s="10">
        <v>0.79759860038757324</v>
      </c>
      <c r="H39" s="10">
        <v>0.97317025065422058</v>
      </c>
      <c r="I39" s="10">
        <v>0.1213897913694382</v>
      </c>
      <c r="J39" s="33">
        <v>20.737487789999999</v>
      </c>
      <c r="K39" s="34">
        <v>29.05</v>
      </c>
      <c r="L39" s="33">
        <f>(O39)/(365)</f>
        <v>4.3232314849315063</v>
      </c>
      <c r="M39" s="33">
        <v>1.632017136</v>
      </c>
      <c r="O39" s="33">
        <v>1577.9794919999999</v>
      </c>
    </row>
    <row r="40" spans="1:15">
      <c r="A40" s="32" t="s">
        <v>25</v>
      </c>
      <c r="B40" s="32">
        <v>723</v>
      </c>
      <c r="E40" s="28">
        <v>0.4610583484172821</v>
      </c>
      <c r="F40" s="4">
        <v>20.285409900000001</v>
      </c>
      <c r="G40" s="10">
        <v>0.6914936900138855</v>
      </c>
      <c r="H40" s="10">
        <v>0.90913340449333191</v>
      </c>
      <c r="I40" s="10">
        <v>3.4279290586709983E-2</v>
      </c>
      <c r="J40" s="33">
        <v>20.92543697</v>
      </c>
      <c r="K40" s="34">
        <v>29.1</v>
      </c>
      <c r="L40" s="33">
        <f>(O40)/(365)</f>
        <v>3.6756735616438356</v>
      </c>
      <c r="M40" s="33">
        <v>1.7402968409999999</v>
      </c>
      <c r="O40" s="33">
        <v>1341.62085</v>
      </c>
    </row>
    <row r="41" spans="1:15">
      <c r="A41" s="32" t="s">
        <v>84</v>
      </c>
      <c r="B41" s="32">
        <v>1302</v>
      </c>
      <c r="E41" s="3">
        <v>0.31744101643562322</v>
      </c>
      <c r="F41" s="29">
        <v>18.7095366</v>
      </c>
      <c r="G41" s="10">
        <v>0.47610360383987432</v>
      </c>
      <c r="H41" s="10">
        <v>0.90243476629257202</v>
      </c>
      <c r="I41" s="10">
        <v>-9.1482009738683701E-3</v>
      </c>
      <c r="J41" s="33">
        <v>21.11071587</v>
      </c>
      <c r="K41" s="34">
        <v>29.12</v>
      </c>
      <c r="L41" s="33">
        <f>(O41)/(365)</f>
        <v>4.1669460356164381</v>
      </c>
      <c r="M41" s="33">
        <v>1.754126906</v>
      </c>
      <c r="O41" s="33">
        <v>1520.935303</v>
      </c>
    </row>
    <row r="42" spans="1:15">
      <c r="A42" s="32" t="s">
        <v>71</v>
      </c>
      <c r="B42" s="32">
        <v>1301</v>
      </c>
      <c r="E42" s="3">
        <v>0.32796107232570648</v>
      </c>
      <c r="F42" s="29">
        <v>18.783405299999998</v>
      </c>
      <c r="G42" s="10">
        <v>0.49187430739402771</v>
      </c>
      <c r="H42" s="10">
        <v>0.8846893310546875</v>
      </c>
      <c r="I42" s="10">
        <v>1.549630519002676E-2</v>
      </c>
      <c r="J42" s="33">
        <v>21.38542747</v>
      </c>
      <c r="K42" s="34">
        <v>29.13</v>
      </c>
      <c r="L42" s="33">
        <f>(O42)/(365)</f>
        <v>4.0294273068493149</v>
      </c>
      <c r="M42" s="33">
        <v>1.8059731720000001</v>
      </c>
      <c r="O42" s="33">
        <v>1470.740967</v>
      </c>
    </row>
    <row r="43" spans="1:15">
      <c r="A43" s="32" t="s">
        <v>61</v>
      </c>
      <c r="B43" s="32">
        <v>1313</v>
      </c>
      <c r="E43" s="3">
        <v>0.33927935361862183</v>
      </c>
      <c r="F43" s="31">
        <v>19.8896999</v>
      </c>
      <c r="G43" s="10">
        <v>0.50884899497032166</v>
      </c>
      <c r="H43" s="10">
        <v>0.90144228935241699</v>
      </c>
      <c r="I43" s="10">
        <v>1.108438140363432E-3</v>
      </c>
      <c r="J43" s="33">
        <v>20.58749199</v>
      </c>
      <c r="K43" s="34">
        <v>29.19</v>
      </c>
      <c r="L43" s="33">
        <f>(O43)/(365)</f>
        <v>3.9092606219178081</v>
      </c>
      <c r="M43" s="33">
        <v>1.5199687479999999</v>
      </c>
      <c r="O43" s="33">
        <v>1426.8801269999999</v>
      </c>
    </row>
    <row r="44" spans="1:15">
      <c r="A44" s="32" t="s">
        <v>238</v>
      </c>
      <c r="B44" s="32">
        <v>311</v>
      </c>
      <c r="E44" s="3">
        <v>0.34163406491279602</v>
      </c>
      <c r="F44" s="29">
        <v>17.177545500000001</v>
      </c>
      <c r="G44" s="10">
        <v>0.51238483190536499</v>
      </c>
      <c r="H44" s="10">
        <v>0.91874998807907104</v>
      </c>
      <c r="I44" s="10">
        <v>3.4123005345463753E-2</v>
      </c>
      <c r="J44" s="33">
        <v>19.727694509999999</v>
      </c>
      <c r="K44" s="34">
        <v>29.22</v>
      </c>
      <c r="L44" s="33">
        <f>(O44)/(365)</f>
        <v>3.9957994438356166</v>
      </c>
      <c r="M44" s="33">
        <v>2.1542701719999999</v>
      </c>
      <c r="O44" s="33">
        <v>1458.466797</v>
      </c>
    </row>
    <row r="45" spans="1:15">
      <c r="A45" s="32" t="s">
        <v>257</v>
      </c>
      <c r="B45" s="32">
        <v>816</v>
      </c>
      <c r="E45" s="28">
        <v>0.46443165838718409</v>
      </c>
      <c r="F45" s="29">
        <v>16.8598137</v>
      </c>
      <c r="G45" s="10">
        <v>0.69653710722923279</v>
      </c>
      <c r="H45" s="10">
        <v>0.93984109163284302</v>
      </c>
      <c r="I45" s="10">
        <v>0.1005133837461472</v>
      </c>
      <c r="J45" s="33">
        <v>17.13654137</v>
      </c>
      <c r="K45" s="34">
        <v>29.23</v>
      </c>
      <c r="L45" s="33">
        <f>(O45)/(365)</f>
        <v>3.6437608684931511</v>
      </c>
      <c r="M45" s="33">
        <v>2.1980111600000001</v>
      </c>
      <c r="O45" s="33">
        <v>1329.9727170000001</v>
      </c>
    </row>
    <row r="46" spans="1:15">
      <c r="A46" s="32" t="s">
        <v>133</v>
      </c>
      <c r="B46" s="32">
        <v>1307</v>
      </c>
      <c r="E46" s="27">
        <v>0.2436619699001312</v>
      </c>
      <c r="F46" s="29">
        <v>18.2456636</v>
      </c>
      <c r="G46" s="10">
        <v>0.365428626537323</v>
      </c>
      <c r="H46" s="10">
        <v>0.89873400330543518</v>
      </c>
      <c r="I46" s="10">
        <v>-5.4108217358589172E-2</v>
      </c>
      <c r="J46" s="33">
        <v>20.75149536</v>
      </c>
      <c r="K46" s="34">
        <v>29.25</v>
      </c>
      <c r="L46" s="33">
        <f>(O46)/(365)</f>
        <v>4.5150363863013698</v>
      </c>
      <c r="M46" s="33">
        <v>1.656720161</v>
      </c>
      <c r="O46" s="33">
        <v>1647.9882809999999</v>
      </c>
    </row>
    <row r="47" spans="1:15">
      <c r="A47" s="32" t="s">
        <v>163</v>
      </c>
      <c r="B47" s="32">
        <v>806</v>
      </c>
      <c r="E47" s="27">
        <v>0.23695177584886551</v>
      </c>
      <c r="F47" s="29">
        <v>18.406211899999999</v>
      </c>
      <c r="G47" s="10">
        <v>0.35537214577198029</v>
      </c>
      <c r="H47" s="10">
        <v>0.90688136219978333</v>
      </c>
      <c r="I47" s="10">
        <v>-4.2407382279634483E-2</v>
      </c>
      <c r="J47" s="33">
        <v>19.58329964</v>
      </c>
      <c r="K47" s="34">
        <v>29.27</v>
      </c>
      <c r="L47" s="33">
        <f>(O47)/(365)</f>
        <v>3.3140170164383562</v>
      </c>
      <c r="M47" s="33">
        <v>2.1612510679999999</v>
      </c>
      <c r="O47" s="33">
        <v>1209.616211</v>
      </c>
    </row>
    <row r="48" spans="1:15">
      <c r="A48" s="32" t="s">
        <v>282</v>
      </c>
      <c r="B48" s="32">
        <v>312</v>
      </c>
      <c r="E48" s="28">
        <v>0.40829518437385559</v>
      </c>
      <c r="F48" s="29">
        <v>16.479822200000001</v>
      </c>
      <c r="G48" s="10">
        <v>0.61235907673835754</v>
      </c>
      <c r="H48" s="10">
        <v>0.91034895181655884</v>
      </c>
      <c r="I48" s="10">
        <v>5.0775766372680657E-2</v>
      </c>
      <c r="J48" s="33">
        <v>19.84951878</v>
      </c>
      <c r="K48" s="34">
        <v>29.46</v>
      </c>
      <c r="L48" s="33">
        <f>(O48)/(365)</f>
        <v>4.1917935315068497</v>
      </c>
      <c r="M48" s="33">
        <v>2.0074169639999999</v>
      </c>
      <c r="O48" s="33">
        <v>1530.004639</v>
      </c>
    </row>
    <row r="49" spans="1:15">
      <c r="A49" s="32" t="s">
        <v>47</v>
      </c>
      <c r="B49" s="32">
        <v>1213</v>
      </c>
      <c r="E49" s="28">
        <v>0.42430859804153442</v>
      </c>
      <c r="F49" s="29">
        <v>19.134318400000002</v>
      </c>
      <c r="G49" s="10">
        <v>0.63634711503982544</v>
      </c>
      <c r="H49" s="10">
        <v>0.90909093618392944</v>
      </c>
      <c r="I49" s="10">
        <v>4.7292664647102363E-2</v>
      </c>
      <c r="J49" s="33">
        <v>21.41432571</v>
      </c>
      <c r="K49" s="34">
        <v>29.55</v>
      </c>
      <c r="L49" s="33">
        <f>(O49)/(365)</f>
        <v>3.925612693150685</v>
      </c>
      <c r="M49" s="33">
        <v>1.7958455090000001</v>
      </c>
      <c r="O49" s="33">
        <v>1432.8486330000001</v>
      </c>
    </row>
    <row r="50" spans="1:15">
      <c r="A50" s="32" t="s">
        <v>126</v>
      </c>
      <c r="B50" s="32">
        <v>1305</v>
      </c>
      <c r="E50" s="3">
        <v>0.27757686376571661</v>
      </c>
      <c r="F50" s="29">
        <v>17.853788399999999</v>
      </c>
      <c r="G50" s="10">
        <v>0.41631823778152471</v>
      </c>
      <c r="H50" s="10">
        <v>0.86999884247779846</v>
      </c>
      <c r="I50" s="10">
        <v>-2.9262309893965721E-2</v>
      </c>
      <c r="J50" s="33">
        <v>21.092039110000002</v>
      </c>
      <c r="K50" s="34">
        <v>29.68</v>
      </c>
      <c r="L50" s="33">
        <f>(O50)/(365)</f>
        <v>4.2296602438356166</v>
      </c>
      <c r="M50" s="33">
        <v>1.7178144449999999</v>
      </c>
      <c r="O50" s="33">
        <v>1543.8259889999999</v>
      </c>
    </row>
    <row r="51" spans="1:15">
      <c r="A51" s="32" t="s">
        <v>26</v>
      </c>
      <c r="B51" s="32">
        <v>701</v>
      </c>
      <c r="E51" s="28">
        <v>0.48285138607025152</v>
      </c>
      <c r="F51" s="4">
        <v>22.012855500000001</v>
      </c>
      <c r="G51" s="10">
        <v>0.72415530681610107</v>
      </c>
      <c r="H51" s="10">
        <v>0.94912987947463989</v>
      </c>
      <c r="I51" s="10">
        <v>0.1040496602654457</v>
      </c>
      <c r="J51" s="33">
        <v>22.381839750000001</v>
      </c>
      <c r="K51" s="34">
        <v>29.68</v>
      </c>
      <c r="L51" s="33">
        <f>(O51)/(365)</f>
        <v>3.7062837780821916</v>
      </c>
      <c r="M51" s="33">
        <v>1.8975154759999999</v>
      </c>
      <c r="O51" s="33">
        <v>1352.7935789999999</v>
      </c>
    </row>
    <row r="52" spans="1:15">
      <c r="A52" s="32" t="s">
        <v>226</v>
      </c>
      <c r="B52" s="32">
        <v>204</v>
      </c>
      <c r="E52" s="5">
        <v>0.15678571909666059</v>
      </c>
      <c r="F52" s="30">
        <v>19.256555599999999</v>
      </c>
      <c r="G52" s="10">
        <v>0.2351366654038429</v>
      </c>
      <c r="H52" s="10">
        <v>0.86776858568191528</v>
      </c>
      <c r="I52" s="10">
        <v>-9.3415569514036179E-2</v>
      </c>
      <c r="J52" s="33">
        <v>21.667504310000002</v>
      </c>
      <c r="K52" s="34">
        <v>29.76</v>
      </c>
      <c r="L52" s="33">
        <f>(O52)/(365)</f>
        <v>4.2549627424657537</v>
      </c>
      <c r="M52" s="33">
        <v>2.0868527889999999</v>
      </c>
      <c r="O52" s="33">
        <v>1553.0614009999999</v>
      </c>
    </row>
    <row r="53" spans="1:15">
      <c r="A53" s="32" t="s">
        <v>278</v>
      </c>
      <c r="B53" s="32">
        <v>102</v>
      </c>
      <c r="E53" s="27">
        <v>0.24349839985370639</v>
      </c>
      <c r="F53" s="31">
        <v>19.636235200000002</v>
      </c>
      <c r="G53" s="10">
        <v>0.36518162488937378</v>
      </c>
      <c r="H53" s="10">
        <v>0.90413713455200195</v>
      </c>
      <c r="I53" s="10">
        <v>-3.4991711378097527E-2</v>
      </c>
      <c r="J53" s="33">
        <v>18.892381669999999</v>
      </c>
      <c r="K53" s="34">
        <v>29.86</v>
      </c>
      <c r="L53" s="33">
        <f>(O53)/(365)</f>
        <v>4.390703090410959</v>
      </c>
      <c r="M53" s="33">
        <v>1.9712150690000001</v>
      </c>
      <c r="O53" s="33">
        <v>1602.606628</v>
      </c>
    </row>
    <row r="54" spans="1:15">
      <c r="A54" s="32" t="s">
        <v>102</v>
      </c>
      <c r="B54" s="32">
        <v>1114</v>
      </c>
      <c r="E54" s="3">
        <v>0.31047861278057098</v>
      </c>
      <c r="F54" s="30">
        <v>19.313107500000001</v>
      </c>
      <c r="G54" s="10">
        <v>0.46562816202640528</v>
      </c>
      <c r="H54" s="10">
        <v>0.85099905729293823</v>
      </c>
      <c r="I54" s="10">
        <v>-2.012744918465614E-2</v>
      </c>
      <c r="J54" s="33">
        <v>21.764085770000001</v>
      </c>
      <c r="K54" s="34">
        <v>29.91</v>
      </c>
      <c r="L54" s="33">
        <f>(O54)/(365)</f>
        <v>4.2805249369863008</v>
      </c>
      <c r="M54" s="33">
        <v>1.935070992</v>
      </c>
      <c r="O54" s="33">
        <v>1562.3916019999999</v>
      </c>
    </row>
    <row r="55" spans="1:15">
      <c r="A55" s="32" t="s">
        <v>253</v>
      </c>
      <c r="B55" s="32">
        <v>106</v>
      </c>
      <c r="E55" s="5">
        <v>0.19158044457435611</v>
      </c>
      <c r="F55" s="30">
        <v>19.399888000000001</v>
      </c>
      <c r="G55" s="10">
        <v>0.28731942176818848</v>
      </c>
      <c r="H55" s="10">
        <v>0.86774164438247681</v>
      </c>
      <c r="I55" s="10">
        <v>-8.6907871067523956E-2</v>
      </c>
      <c r="J55" s="33">
        <v>21.740912439999999</v>
      </c>
      <c r="K55" s="34">
        <v>29.94</v>
      </c>
      <c r="L55" s="33">
        <f>(O55)/(365)</f>
        <v>4.0836278630136986</v>
      </c>
      <c r="M55" s="33">
        <v>2.073356628</v>
      </c>
      <c r="O55" s="33">
        <v>1490.5241699999999</v>
      </c>
    </row>
    <row r="56" spans="1:15">
      <c r="A56" s="32" t="s">
        <v>111</v>
      </c>
      <c r="B56" s="32">
        <v>1410</v>
      </c>
      <c r="E56" s="28">
        <v>0.48987029492855072</v>
      </c>
      <c r="F56" s="29">
        <v>19.122205699999999</v>
      </c>
      <c r="G56" s="10">
        <v>0.7346358597278595</v>
      </c>
      <c r="H56" s="10">
        <v>0.96129029989242554</v>
      </c>
      <c r="I56" s="10">
        <v>0.1025185398757458</v>
      </c>
      <c r="J56" s="33">
        <v>20.555089949999999</v>
      </c>
      <c r="K56" s="34">
        <v>29.95</v>
      </c>
      <c r="L56" s="33">
        <f>(O56)/(365)</f>
        <v>4.5477943726027403</v>
      </c>
      <c r="M56" s="33">
        <v>1.6755265589999999</v>
      </c>
      <c r="O56" s="33">
        <v>1659.9449460000001</v>
      </c>
    </row>
    <row r="57" spans="1:15">
      <c r="A57" s="32" t="s">
        <v>68</v>
      </c>
      <c r="B57" s="32">
        <v>725</v>
      </c>
      <c r="E57" s="3">
        <v>0.34160332381725311</v>
      </c>
      <c r="F57" s="4">
        <v>21.366355899999999</v>
      </c>
      <c r="G57" s="10">
        <v>0.51230388879776001</v>
      </c>
      <c r="H57" s="10">
        <v>0.95040497183799744</v>
      </c>
      <c r="I57" s="10">
        <v>9.1570377349853516E-2</v>
      </c>
      <c r="J57" s="33">
        <v>22.159976010000001</v>
      </c>
      <c r="K57" s="34">
        <v>30.03</v>
      </c>
      <c r="L57" s="33">
        <f>(O57)/(365)</f>
        <v>4.0875227424657536</v>
      </c>
      <c r="M57" s="33">
        <v>2.0185908079999999</v>
      </c>
      <c r="O57" s="33">
        <v>1491.9458010000001</v>
      </c>
    </row>
    <row r="58" spans="1:15">
      <c r="A58" s="32" t="s">
        <v>44</v>
      </c>
      <c r="B58" s="32">
        <v>707</v>
      </c>
      <c r="E58" s="28">
        <v>0.40583941340446472</v>
      </c>
      <c r="F58" s="31">
        <v>19.667123799999999</v>
      </c>
      <c r="G58" s="10">
        <v>0.60864806175231934</v>
      </c>
      <c r="H58" s="10">
        <v>0.91009113192558289</v>
      </c>
      <c r="I58" s="10">
        <v>3.341902419924736E-2</v>
      </c>
      <c r="J58" s="33">
        <v>22.137532230000001</v>
      </c>
      <c r="K58" s="34">
        <v>30.18</v>
      </c>
      <c r="L58" s="33">
        <f>(O58)/(365)</f>
        <v>4.035871449315068</v>
      </c>
      <c r="M58" s="33">
        <v>1.8972858189999999</v>
      </c>
      <c r="O58" s="33">
        <v>1473.093079</v>
      </c>
    </row>
    <row r="59" spans="1:15">
      <c r="A59" s="32" t="s">
        <v>58</v>
      </c>
      <c r="B59" s="32">
        <v>1208</v>
      </c>
      <c r="E59" s="3">
        <v>0.35590118169784551</v>
      </c>
      <c r="F59" s="30">
        <v>19.473921799999999</v>
      </c>
      <c r="G59" s="10">
        <v>0.53377038240432739</v>
      </c>
      <c r="H59" s="10">
        <v>0.87292021512985229</v>
      </c>
      <c r="I59" s="10">
        <v>8.1727961078286171E-3</v>
      </c>
      <c r="J59" s="33">
        <v>21.36581039</v>
      </c>
      <c r="K59" s="34">
        <v>30.23</v>
      </c>
      <c r="L59" s="33">
        <f>(O59)/(365)</f>
        <v>4.2126682219178084</v>
      </c>
      <c r="M59" s="33">
        <v>1.6337057349999999</v>
      </c>
      <c r="O59" s="33">
        <v>1537.6239009999999</v>
      </c>
    </row>
    <row r="60" spans="1:15">
      <c r="A60" s="32" t="s">
        <v>21</v>
      </c>
      <c r="B60" s="32">
        <v>805</v>
      </c>
      <c r="E60" s="28">
        <v>0.56510254740715027</v>
      </c>
      <c r="F60" s="30">
        <v>19.486933700000002</v>
      </c>
      <c r="G60" s="10">
        <v>0.84751877188682556</v>
      </c>
      <c r="H60" s="10">
        <v>0.97295624017715454</v>
      </c>
      <c r="I60" s="10">
        <v>0.10484014824032779</v>
      </c>
      <c r="J60" s="33">
        <v>20.729560849999999</v>
      </c>
      <c r="K60" s="34">
        <v>30.27</v>
      </c>
      <c r="L60" s="33">
        <f>(O60)/(365)</f>
        <v>4.3314854465753427</v>
      </c>
      <c r="M60" s="33">
        <v>1.9415196779999999</v>
      </c>
      <c r="O60" s="33">
        <v>1580.9921879999999</v>
      </c>
    </row>
    <row r="61" spans="1:15">
      <c r="A61" s="32" t="s">
        <v>43</v>
      </c>
      <c r="B61" s="32">
        <v>720</v>
      </c>
      <c r="E61" s="3">
        <v>0.36044469475746149</v>
      </c>
      <c r="F61" s="4">
        <v>20.4503384</v>
      </c>
      <c r="G61" s="10">
        <v>0.54058796167373657</v>
      </c>
      <c r="H61" s="10">
        <v>0.91293102502822876</v>
      </c>
      <c r="I61" s="10">
        <v>3.8727879524230957E-2</v>
      </c>
      <c r="J61" s="33">
        <v>20.42790127</v>
      </c>
      <c r="K61" s="34">
        <v>30.31</v>
      </c>
      <c r="L61" s="33">
        <f>(O61)/(365)</f>
        <v>4.0666651068493147</v>
      </c>
      <c r="M61" s="33">
        <v>1.6495144960000001</v>
      </c>
      <c r="O61" s="33">
        <v>1484.332764</v>
      </c>
    </row>
    <row r="62" spans="1:15">
      <c r="A62" s="32" t="s">
        <v>112</v>
      </c>
      <c r="B62" s="32">
        <v>509</v>
      </c>
      <c r="E62" s="3">
        <v>0.29853476583957672</v>
      </c>
      <c r="F62" s="30">
        <v>19.556039800000001</v>
      </c>
      <c r="G62" s="10">
        <v>0.44769614934921259</v>
      </c>
      <c r="H62" s="10">
        <v>0.87817257642745972</v>
      </c>
      <c r="I62" s="10">
        <v>-1.4615545049309731E-2</v>
      </c>
      <c r="J62" s="33">
        <v>22.24884892</v>
      </c>
      <c r="K62" s="34">
        <v>30.33</v>
      </c>
      <c r="L62" s="33">
        <f>(O62)/(365)</f>
        <v>4.3943531616438358</v>
      </c>
      <c r="M62" s="33">
        <v>1.955715954</v>
      </c>
      <c r="O62" s="33">
        <v>1603.9389040000001</v>
      </c>
    </row>
    <row r="63" spans="1:15">
      <c r="A63" s="32" t="s">
        <v>252</v>
      </c>
      <c r="B63" s="32">
        <v>301</v>
      </c>
      <c r="E63" s="27">
        <v>0.21852600574493411</v>
      </c>
      <c r="F63" s="29">
        <v>18.796322799999999</v>
      </c>
      <c r="G63" s="10">
        <v>0.32774296402931208</v>
      </c>
      <c r="H63" s="10">
        <v>0.87331920862197876</v>
      </c>
      <c r="I63" s="10">
        <v>-6.8503417074680328E-2</v>
      </c>
      <c r="J63" s="33">
        <v>21.005468369999999</v>
      </c>
      <c r="K63" s="34">
        <v>30.35</v>
      </c>
      <c r="L63" s="33">
        <f>(O63)/(365)</f>
        <v>4.0152321999999998</v>
      </c>
      <c r="M63" s="33">
        <v>2.0314275030000002</v>
      </c>
      <c r="O63" s="33">
        <v>1465.559753</v>
      </c>
    </row>
    <row r="64" spans="1:15">
      <c r="A64" s="32" t="s">
        <v>144</v>
      </c>
      <c r="B64" s="32">
        <v>7001</v>
      </c>
      <c r="E64" s="27">
        <v>0.2130457013845444</v>
      </c>
      <c r="F64" s="29">
        <v>18.4403124</v>
      </c>
      <c r="G64" s="10">
        <v>0.31952407956123352</v>
      </c>
      <c r="H64" s="10">
        <v>0.86373168230056763</v>
      </c>
      <c r="I64" s="10">
        <v>-8.024202287197113E-2</v>
      </c>
      <c r="J64" s="33">
        <v>22.455436710000001</v>
      </c>
      <c r="K64" s="34">
        <v>30.52</v>
      </c>
      <c r="L64" s="33">
        <f>(O64)/(365)</f>
        <v>3.890460120547945</v>
      </c>
      <c r="M64" s="33">
        <v>1.4717786310000001</v>
      </c>
      <c r="O64" s="33">
        <v>1420.0179439999999</v>
      </c>
    </row>
    <row r="65" spans="1:15">
      <c r="A65" s="32" t="s">
        <v>24</v>
      </c>
      <c r="B65" s="32">
        <v>1412</v>
      </c>
      <c r="E65" s="28">
        <v>0.53638756275177002</v>
      </c>
      <c r="F65" s="29">
        <v>18.7625046</v>
      </c>
      <c r="G65" s="10">
        <v>0.80444198846817017</v>
      </c>
      <c r="H65" s="10">
        <v>0.94895720481872559</v>
      </c>
      <c r="I65" s="10">
        <v>0.12471598014235501</v>
      </c>
      <c r="J65" s="33">
        <v>21.047898289999999</v>
      </c>
      <c r="K65" s="34">
        <v>30.56</v>
      </c>
      <c r="L65" s="33">
        <f>(O65)/(365)</f>
        <v>4.3719719863013697</v>
      </c>
      <c r="M65" s="33">
        <v>1.6416962150000001</v>
      </c>
      <c r="O65" s="33">
        <v>1595.769775</v>
      </c>
    </row>
    <row r="66" spans="1:15">
      <c r="A66" s="32" t="s">
        <v>82</v>
      </c>
      <c r="B66" s="32">
        <v>1212</v>
      </c>
      <c r="E66" s="3">
        <v>0.34309485554695129</v>
      </c>
      <c r="F66" s="31">
        <v>19.8882504</v>
      </c>
      <c r="G66" s="10">
        <v>0.51455241441726685</v>
      </c>
      <c r="H66" s="10">
        <v>0.85718849301338196</v>
      </c>
      <c r="I66" s="10">
        <v>-2.574525773525238E-2</v>
      </c>
      <c r="J66" s="33">
        <v>21.839049339999999</v>
      </c>
      <c r="K66" s="34">
        <v>30.56</v>
      </c>
      <c r="L66" s="33">
        <f>(O66)/(365)</f>
        <v>4.0250603671232881</v>
      </c>
      <c r="M66" s="33">
        <v>1.5552639960000001</v>
      </c>
      <c r="O66" s="33">
        <v>1469.1470340000001</v>
      </c>
    </row>
    <row r="67" spans="1:15">
      <c r="A67" s="32" t="s">
        <v>19</v>
      </c>
      <c r="B67" s="32">
        <v>1621</v>
      </c>
      <c r="E67" s="28">
        <v>0.54093340039253235</v>
      </c>
      <c r="F67" s="4">
        <v>21.6246157</v>
      </c>
      <c r="G67" s="10">
        <v>0.81127166748046875</v>
      </c>
      <c r="H67" s="10">
        <v>0.96235796809196472</v>
      </c>
      <c r="I67" s="10">
        <v>0.12543727830052381</v>
      </c>
      <c r="J67" s="33">
        <v>22.71542358</v>
      </c>
      <c r="K67" s="34">
        <v>30.56</v>
      </c>
      <c r="L67" s="33">
        <f>(O67)/(365)</f>
        <v>4.4495043616438359</v>
      </c>
      <c r="M67" s="33">
        <v>1.6364516019999999</v>
      </c>
      <c r="O67" s="33">
        <v>1624.069092</v>
      </c>
    </row>
    <row r="68" spans="1:15">
      <c r="A68" s="32" t="s">
        <v>229</v>
      </c>
      <c r="B68" s="32">
        <v>917</v>
      </c>
      <c r="E68" s="3">
        <v>0.28196445107460022</v>
      </c>
      <c r="F68" s="4">
        <v>20.7582579</v>
      </c>
      <c r="G68" s="10">
        <v>0.42288696765899658</v>
      </c>
      <c r="H68" s="10">
        <v>0.919486403465271</v>
      </c>
      <c r="I68" s="10">
        <v>4.7766226343810558E-3</v>
      </c>
      <c r="J68" s="33">
        <v>16.35103226</v>
      </c>
      <c r="K68" s="34">
        <v>30.65</v>
      </c>
      <c r="L68" s="33">
        <f>(O68)/(365)</f>
        <v>4.55906062739726</v>
      </c>
      <c r="M68" s="33">
        <v>2.2244174480000001</v>
      </c>
      <c r="O68" s="33">
        <v>1664.057129</v>
      </c>
    </row>
    <row r="69" spans="1:15">
      <c r="A69" s="32" t="s">
        <v>159</v>
      </c>
      <c r="B69" s="32">
        <v>508</v>
      </c>
      <c r="E69" s="3">
        <v>0.32174567878246307</v>
      </c>
      <c r="F69" s="4">
        <v>20.234571500000001</v>
      </c>
      <c r="G69" s="10">
        <v>0.48254859447479248</v>
      </c>
      <c r="H69" s="10">
        <v>0.87961912155151367</v>
      </c>
      <c r="I69" s="10">
        <v>6.4396962989121684E-3</v>
      </c>
      <c r="J69" s="33">
        <v>22.379787449999998</v>
      </c>
      <c r="K69" s="34">
        <v>30.69</v>
      </c>
      <c r="L69" s="33">
        <f>(O69)/(365)</f>
        <v>3.9995582054794521</v>
      </c>
      <c r="M69" s="33">
        <v>2.0083339210000002</v>
      </c>
      <c r="O69" s="33">
        <v>1459.838745</v>
      </c>
    </row>
    <row r="70" spans="1:15">
      <c r="A70" s="32" t="s">
        <v>59</v>
      </c>
      <c r="B70" s="32">
        <v>817</v>
      </c>
      <c r="E70" s="28">
        <v>0.44671031832695007</v>
      </c>
      <c r="F70" s="29">
        <v>17.233030299999999</v>
      </c>
      <c r="G70" s="10">
        <v>0.66996923089027405</v>
      </c>
      <c r="H70" s="10">
        <v>0.93347984552383423</v>
      </c>
      <c r="I70" s="10">
        <v>7.6347023248672485E-2</v>
      </c>
      <c r="J70" s="33">
        <v>16.62749195</v>
      </c>
      <c r="K70" s="34">
        <v>30.74</v>
      </c>
      <c r="L70" s="33">
        <f>(O70)/(365)</f>
        <v>3.8506668712328769</v>
      </c>
      <c r="M70" s="33">
        <v>2.2314465050000001</v>
      </c>
      <c r="O70" s="33">
        <v>1405.493408</v>
      </c>
    </row>
    <row r="71" spans="1:15">
      <c r="A71" s="32" t="s">
        <v>23</v>
      </c>
      <c r="B71" s="32">
        <v>1413</v>
      </c>
      <c r="E71" s="28">
        <v>0.54639744758605957</v>
      </c>
      <c r="F71" s="29">
        <v>19.043662099999999</v>
      </c>
      <c r="G71" s="10">
        <v>0.81943947076797485</v>
      </c>
      <c r="H71" s="10">
        <v>0.96702820062637329</v>
      </c>
      <c r="I71" s="10">
        <v>0.12705760449171069</v>
      </c>
      <c r="J71" s="33">
        <v>21.80263901</v>
      </c>
      <c r="K71" s="34">
        <v>30.74</v>
      </c>
      <c r="L71" s="33">
        <f>(O71)/(365)</f>
        <v>4.3598537506849313</v>
      </c>
      <c r="M71" s="33">
        <v>1.629208207</v>
      </c>
      <c r="O71" s="33">
        <v>1591.3466189999999</v>
      </c>
    </row>
    <row r="72" spans="1:15">
      <c r="A72" s="32" t="s">
        <v>200</v>
      </c>
      <c r="B72" s="32">
        <v>403</v>
      </c>
      <c r="E72" s="27">
        <v>0.2341393977403641</v>
      </c>
      <c r="F72" s="30">
        <v>19.567446700000001</v>
      </c>
      <c r="G72" s="10">
        <v>0.35115915536880488</v>
      </c>
      <c r="H72" s="10">
        <v>0.8809262216091156</v>
      </c>
      <c r="I72" s="10">
        <v>-2.1673524752259251E-2</v>
      </c>
      <c r="J72" s="33">
        <v>22.51565742</v>
      </c>
      <c r="K72" s="34">
        <v>30.74</v>
      </c>
      <c r="L72" s="33">
        <f>(O72)/(365)</f>
        <v>3.8581924219178085</v>
      </c>
      <c r="M72" s="33">
        <v>1.965428591</v>
      </c>
      <c r="O72" s="33">
        <v>1408.2402340000001</v>
      </c>
    </row>
    <row r="73" spans="1:15">
      <c r="A73" s="32" t="s">
        <v>85</v>
      </c>
      <c r="B73" s="32">
        <v>914</v>
      </c>
      <c r="E73" s="28">
        <v>0.45210728049278259</v>
      </c>
      <c r="F73" s="30">
        <v>19.2383709</v>
      </c>
      <c r="G73" s="10">
        <v>0.67805266380310059</v>
      </c>
      <c r="H73" s="10">
        <v>0.93613144755363464</v>
      </c>
      <c r="I73" s="10">
        <v>7.6606258749961853E-2</v>
      </c>
      <c r="J73" s="33">
        <v>21.592819209999998</v>
      </c>
      <c r="K73" s="35">
        <v>30.76</v>
      </c>
      <c r="L73" s="33">
        <f>(O73)/(365)</f>
        <v>4.0097773315068492</v>
      </c>
      <c r="M73" s="33">
        <v>1.764886022</v>
      </c>
      <c r="O73" s="33">
        <v>1463.568726</v>
      </c>
    </row>
    <row r="74" spans="1:15">
      <c r="A74" s="32" t="s">
        <v>129</v>
      </c>
      <c r="B74" s="32">
        <v>1318</v>
      </c>
      <c r="E74" s="27">
        <v>0.24822695553302759</v>
      </c>
      <c r="F74" s="29">
        <v>18.4009581</v>
      </c>
      <c r="G74" s="10">
        <v>0.37229153513908392</v>
      </c>
      <c r="H74" s="10">
        <v>0.86848485469818115</v>
      </c>
      <c r="I74" s="10">
        <v>-6.8254865705966949E-2</v>
      </c>
      <c r="J74" s="33">
        <v>20.494700430000002</v>
      </c>
      <c r="K74" s="35">
        <v>30.79</v>
      </c>
      <c r="L74" s="33">
        <f>(O74)/(365)</f>
        <v>3.9900551150684929</v>
      </c>
      <c r="M74" s="33">
        <v>1.5817521210000001</v>
      </c>
      <c r="O74" s="33">
        <v>1456.3701169999999</v>
      </c>
    </row>
    <row r="75" spans="1:15">
      <c r="A75" s="32" t="s">
        <v>131</v>
      </c>
      <c r="B75" s="32">
        <v>1407</v>
      </c>
      <c r="E75" s="28">
        <v>0.5058823823928833</v>
      </c>
      <c r="F75" s="30">
        <v>19.149835599999999</v>
      </c>
      <c r="G75" s="10">
        <v>0.75869953632354736</v>
      </c>
      <c r="H75" s="10">
        <v>0.94238340854644775</v>
      </c>
      <c r="I75" s="10">
        <v>0.1061741188168526</v>
      </c>
      <c r="J75" s="33">
        <v>20.37684059</v>
      </c>
      <c r="K75" s="35">
        <v>30.87</v>
      </c>
      <c r="L75" s="33">
        <f>(O75)/(365)</f>
        <v>4.1619762684931505</v>
      </c>
      <c r="M75" s="33">
        <v>1.652994394</v>
      </c>
      <c r="O75" s="33">
        <v>1519.1213379999999</v>
      </c>
    </row>
    <row r="76" spans="1:15">
      <c r="A76" s="32" t="s">
        <v>107</v>
      </c>
      <c r="B76" s="32">
        <v>713</v>
      </c>
      <c r="E76" s="3">
        <v>0.26996594667434692</v>
      </c>
      <c r="F76" s="31">
        <v>19.665504500000001</v>
      </c>
      <c r="G76" s="10">
        <v>0.40489593148231512</v>
      </c>
      <c r="H76" s="10">
        <v>0.87566262483596802</v>
      </c>
      <c r="I76" s="10">
        <v>-4.8393655568361282E-2</v>
      </c>
      <c r="J76" s="33">
        <v>21.51214027</v>
      </c>
      <c r="K76" s="35">
        <v>30.87</v>
      </c>
      <c r="L76" s="33">
        <f>(O76)/(365)</f>
        <v>3.9816386191780824</v>
      </c>
      <c r="M76" s="33">
        <v>1.8159660099999999</v>
      </c>
      <c r="O76" s="33">
        <v>1453.298096</v>
      </c>
    </row>
    <row r="77" spans="1:15">
      <c r="A77" s="32" t="s">
        <v>40</v>
      </c>
      <c r="B77" s="32">
        <v>1406</v>
      </c>
      <c r="E77" s="28">
        <v>0.48422586917877197</v>
      </c>
      <c r="F77" s="30">
        <v>19.231021899999998</v>
      </c>
      <c r="G77" s="10">
        <v>0.72619390487670898</v>
      </c>
      <c r="H77" s="10">
        <v>0.94623243808746338</v>
      </c>
      <c r="I77" s="10">
        <v>9.9514733999967575E-2</v>
      </c>
      <c r="J77" s="33">
        <v>21.161382679999999</v>
      </c>
      <c r="K77" s="35">
        <v>30.9</v>
      </c>
      <c r="L77" s="33">
        <f>(O77)/(365)</f>
        <v>3.9827227041095887</v>
      </c>
      <c r="M77" s="33">
        <v>1.57680434</v>
      </c>
      <c r="O77" s="33">
        <v>1453.6937869999999</v>
      </c>
    </row>
    <row r="78" spans="1:15">
      <c r="A78" s="32" t="s">
        <v>52</v>
      </c>
      <c r="B78" s="32">
        <v>1415</v>
      </c>
      <c r="E78" s="28">
        <v>0.45115447044372559</v>
      </c>
      <c r="F78" s="30">
        <v>19.3971901</v>
      </c>
      <c r="G78" s="10">
        <v>0.67661747336387634</v>
      </c>
      <c r="H78" s="10">
        <v>0.96229365468025208</v>
      </c>
      <c r="I78" s="10">
        <v>9.2239581048488617E-2</v>
      </c>
      <c r="J78" s="33">
        <v>21.885105129999999</v>
      </c>
      <c r="K78" s="35">
        <v>30.93</v>
      </c>
      <c r="L78" s="33">
        <f>(O78)/(365)</f>
        <v>3.9938780904109592</v>
      </c>
      <c r="M78" s="33">
        <v>1.585980296</v>
      </c>
      <c r="O78" s="33">
        <v>1457.7655030000001</v>
      </c>
    </row>
    <row r="79" spans="1:15">
      <c r="A79" s="32" t="s">
        <v>172</v>
      </c>
      <c r="B79" s="32">
        <v>502</v>
      </c>
      <c r="E79" s="28">
        <v>0.45145517587661738</v>
      </c>
      <c r="F79" s="31">
        <v>20.202266699999999</v>
      </c>
      <c r="G79" s="10">
        <v>0.67710393667221069</v>
      </c>
      <c r="H79" s="10">
        <v>0.91899949312210083</v>
      </c>
      <c r="I79" s="10">
        <v>7.6248906552791595E-2</v>
      </c>
      <c r="J79" s="33">
        <v>21.704875950000002</v>
      </c>
      <c r="K79" s="35">
        <v>30.95</v>
      </c>
      <c r="L79" s="33">
        <f>(O79)/(365)</f>
        <v>3.760782989041096</v>
      </c>
      <c r="M79" s="33">
        <v>2.0461480619999999</v>
      </c>
      <c r="O79" s="33">
        <v>1372.6857910000001</v>
      </c>
    </row>
    <row r="80" spans="1:15">
      <c r="A80" s="32" t="s">
        <v>157</v>
      </c>
      <c r="B80" s="32">
        <v>112</v>
      </c>
      <c r="E80" s="3">
        <v>0.30740891396999359</v>
      </c>
      <c r="F80" s="29">
        <v>18.511964800000001</v>
      </c>
      <c r="G80" s="10">
        <v>0.46103499829769129</v>
      </c>
      <c r="H80" s="10">
        <v>0.90615120530128479</v>
      </c>
      <c r="I80" s="10">
        <v>-1.526857446879148E-2</v>
      </c>
      <c r="J80" s="33">
        <v>19.113849640000002</v>
      </c>
      <c r="K80" s="35">
        <v>30.96</v>
      </c>
      <c r="L80" s="33">
        <f>(O80)/(365)</f>
        <v>4.5065479863013698</v>
      </c>
      <c r="M80" s="33">
        <v>2.0048514599999998</v>
      </c>
      <c r="O80" s="33">
        <v>1644.8900149999999</v>
      </c>
    </row>
    <row r="81" spans="1:15">
      <c r="A81" s="32" t="s">
        <v>77</v>
      </c>
      <c r="B81" s="32">
        <v>1404</v>
      </c>
      <c r="E81" s="28">
        <v>0.45569862425327301</v>
      </c>
      <c r="F81" s="30">
        <v>19.558646199999998</v>
      </c>
      <c r="G81" s="10">
        <v>0.68342596292495728</v>
      </c>
      <c r="H81" s="10">
        <v>0.95657888054847717</v>
      </c>
      <c r="I81" s="10">
        <v>9.7930692136287689E-2</v>
      </c>
      <c r="J81" s="33">
        <v>21.96566486</v>
      </c>
      <c r="K81" s="35">
        <v>31.02</v>
      </c>
      <c r="L81" s="33">
        <f>(O81)/(365)</f>
        <v>3.9408306794520547</v>
      </c>
      <c r="M81" s="33">
        <v>1.6004058720000001</v>
      </c>
      <c r="O81" s="33">
        <v>1438.403198</v>
      </c>
    </row>
    <row r="82" spans="1:15">
      <c r="A82" s="32" t="s">
        <v>199</v>
      </c>
      <c r="B82" s="32">
        <v>505</v>
      </c>
      <c r="E82" s="27">
        <v>0.25177935510873789</v>
      </c>
      <c r="F82" s="30">
        <v>19.153072399999999</v>
      </c>
      <c r="G82" s="10">
        <v>0.37760363519191742</v>
      </c>
      <c r="H82" s="10">
        <v>0.85382890701293945</v>
      </c>
      <c r="I82" s="10">
        <v>-3.1469438225030899E-2</v>
      </c>
      <c r="J82" s="33">
        <v>22.047914509999998</v>
      </c>
      <c r="K82" s="35">
        <v>31.07</v>
      </c>
      <c r="L82" s="33">
        <f>(O82)/(365)</f>
        <v>4.3275099671232882</v>
      </c>
      <c r="M82" s="33">
        <v>2.0518686769999999</v>
      </c>
      <c r="O82" s="33">
        <v>1579.541138</v>
      </c>
    </row>
    <row r="83" spans="1:15">
      <c r="A83" s="32" t="s">
        <v>103</v>
      </c>
      <c r="B83" s="32">
        <v>1201</v>
      </c>
      <c r="E83" s="3">
        <v>0.29588419198989868</v>
      </c>
      <c r="F83" s="31">
        <v>19.6453934</v>
      </c>
      <c r="G83" s="10">
        <v>0.44375559687614441</v>
      </c>
      <c r="H83" s="10">
        <v>0.85173270106315613</v>
      </c>
      <c r="I83" s="10">
        <v>-1.5405348502099511E-2</v>
      </c>
      <c r="J83" s="33">
        <v>21.591698650000001</v>
      </c>
      <c r="K83" s="35">
        <v>31.08</v>
      </c>
      <c r="L83" s="33">
        <f>(O83)/(365)</f>
        <v>4.5291333342465752</v>
      </c>
      <c r="M83" s="33">
        <v>1.8516484499999999</v>
      </c>
      <c r="O83" s="33">
        <v>1653.1336670000001</v>
      </c>
    </row>
    <row r="84" spans="1:15">
      <c r="A84" s="32" t="s">
        <v>169</v>
      </c>
      <c r="B84" s="32">
        <v>111</v>
      </c>
      <c r="E84" s="3">
        <v>0.32071900367736822</v>
      </c>
      <c r="F84" s="30">
        <v>19.2921677</v>
      </c>
      <c r="G84" s="10">
        <v>0.48102164268493652</v>
      </c>
      <c r="H84" s="10">
        <v>0.90822786092758179</v>
      </c>
      <c r="I84" s="10">
        <v>-6.3843373209238052E-4</v>
      </c>
      <c r="J84" s="33">
        <v>18.784257889999999</v>
      </c>
      <c r="K84" s="35">
        <v>31.11</v>
      </c>
      <c r="L84" s="33">
        <f>(O84)/(365)</f>
        <v>3.9726105999999999</v>
      </c>
      <c r="M84" s="33">
        <v>1.97499603</v>
      </c>
      <c r="O84" s="33">
        <v>1450.0028689999999</v>
      </c>
    </row>
    <row r="85" spans="1:15">
      <c r="A85" s="32" t="s">
        <v>15</v>
      </c>
      <c r="B85" s="32">
        <v>1414</v>
      </c>
      <c r="E85" s="28">
        <v>0.57373178005218506</v>
      </c>
      <c r="F85" s="29">
        <v>18.382370000000002</v>
      </c>
      <c r="G85" s="10">
        <v>0.86044931411743164</v>
      </c>
      <c r="H85" s="10">
        <v>0.95827537775039673</v>
      </c>
      <c r="I85" s="10">
        <v>9.9054168909788132E-2</v>
      </c>
      <c r="J85" s="33">
        <v>21.910348890000002</v>
      </c>
      <c r="K85" s="35">
        <v>31.13</v>
      </c>
      <c r="L85" s="33">
        <f>(O85)/(365)</f>
        <v>4.3987446821917811</v>
      </c>
      <c r="M85" s="33">
        <v>1.602839291</v>
      </c>
      <c r="O85" s="33">
        <v>1605.5418090000001</v>
      </c>
    </row>
    <row r="86" spans="1:15">
      <c r="A86" s="32" t="s">
        <v>39</v>
      </c>
      <c r="B86" s="32">
        <v>1417</v>
      </c>
      <c r="E86" s="28">
        <v>0.51873588562011719</v>
      </c>
      <c r="F86" s="29">
        <v>18.832506200000001</v>
      </c>
      <c r="G86" s="10">
        <v>0.77797436714172363</v>
      </c>
      <c r="H86" s="10">
        <v>0.96625220775604248</v>
      </c>
      <c r="I86" s="10">
        <v>0.12920863926410681</v>
      </c>
      <c r="J86" s="33">
        <v>21.589972499999998</v>
      </c>
      <c r="K86" s="35">
        <v>31.13</v>
      </c>
      <c r="L86" s="33">
        <f>(O86)/(365)</f>
        <v>4.3786905369863014</v>
      </c>
      <c r="M86" s="33">
        <v>1.5795409680000001</v>
      </c>
      <c r="O86" s="33">
        <v>1598.2220460000001</v>
      </c>
    </row>
    <row r="87" spans="1:15">
      <c r="A87" s="32" t="s">
        <v>48</v>
      </c>
      <c r="B87" s="32">
        <v>1416</v>
      </c>
      <c r="E87" s="28">
        <v>0.40681609511375427</v>
      </c>
      <c r="F87" s="30">
        <v>19.199687000000001</v>
      </c>
      <c r="G87" s="10">
        <v>0.61013048887252808</v>
      </c>
      <c r="H87" s="10">
        <v>0.9066852331161499</v>
      </c>
      <c r="I87" s="10">
        <v>5.6827820837497711E-2</v>
      </c>
      <c r="J87" s="33">
        <v>21.86111069</v>
      </c>
      <c r="K87" s="35">
        <v>31.17</v>
      </c>
      <c r="L87" s="33">
        <f>(O87)/(365)</f>
        <v>4.1298082328767123</v>
      </c>
      <c r="M87" s="33">
        <v>1.5690842869999999</v>
      </c>
      <c r="O87" s="33">
        <v>1507.380005</v>
      </c>
    </row>
    <row r="88" spans="1:15">
      <c r="A88" s="32" t="s">
        <v>178</v>
      </c>
      <c r="B88" s="32">
        <v>1315</v>
      </c>
      <c r="E88" s="27">
        <v>0.22451067715883261</v>
      </c>
      <c r="F88" s="29">
        <v>16.834576599999998</v>
      </c>
      <c r="G88" s="10">
        <v>0.3367132842540741</v>
      </c>
      <c r="H88" s="10">
        <v>0.90534979104995728</v>
      </c>
      <c r="I88" s="10">
        <v>-7.2397008538246155E-2</v>
      </c>
      <c r="J88" s="33">
        <v>20.426033019999998</v>
      </c>
      <c r="K88" s="35">
        <v>31.22</v>
      </c>
      <c r="L88" s="33">
        <f>(O88)/(365)</f>
        <v>3.967277797260274</v>
      </c>
      <c r="M88" s="33">
        <v>1.5289402009999999</v>
      </c>
      <c r="O88" s="33">
        <v>1448.0563959999999</v>
      </c>
    </row>
    <row r="89" spans="1:15">
      <c r="A89" s="32" t="s">
        <v>174</v>
      </c>
      <c r="B89" s="32">
        <v>609</v>
      </c>
      <c r="E89" s="27">
        <v>0.20044346153736109</v>
      </c>
      <c r="F89" s="29">
        <v>18.298317000000001</v>
      </c>
      <c r="G89" s="10">
        <v>0.3006279468536377</v>
      </c>
      <c r="H89" s="10">
        <v>0.89436671137809753</v>
      </c>
      <c r="I89" s="10">
        <v>-0.103303074836731</v>
      </c>
      <c r="J89" s="33">
        <v>21.675157550000002</v>
      </c>
      <c r="K89" s="35">
        <v>31.25</v>
      </c>
      <c r="L89" s="33">
        <f>(O89)/(365)</f>
        <v>4.2323770602739721</v>
      </c>
      <c r="M89" s="33">
        <v>1.853110075</v>
      </c>
      <c r="O89" s="33">
        <v>1544.8176269999999</v>
      </c>
    </row>
    <row r="90" spans="1:15">
      <c r="A90" s="32" t="s">
        <v>95</v>
      </c>
      <c r="B90" s="32">
        <v>1405</v>
      </c>
      <c r="E90" s="28">
        <v>0.42758367955684662</v>
      </c>
      <c r="F90" s="30">
        <v>19.272491500000001</v>
      </c>
      <c r="G90" s="10">
        <v>0.64125233888626099</v>
      </c>
      <c r="H90" s="10">
        <v>0.93838310241699219</v>
      </c>
      <c r="I90" s="10">
        <v>7.5742281973361969E-2</v>
      </c>
      <c r="J90" s="33">
        <v>21.846906659999998</v>
      </c>
      <c r="K90" s="35">
        <v>31.27</v>
      </c>
      <c r="L90" s="33">
        <f>(O90)/(365)</f>
        <v>4.039804284931507</v>
      </c>
      <c r="M90" s="33">
        <v>1.5561718339999999</v>
      </c>
      <c r="O90" s="33">
        <v>1474.528564</v>
      </c>
    </row>
    <row r="91" spans="1:15">
      <c r="A91" s="32" t="s">
        <v>110</v>
      </c>
      <c r="B91" s="32">
        <v>506</v>
      </c>
      <c r="E91" s="28">
        <v>0.50921186804771423</v>
      </c>
      <c r="F91" s="31">
        <v>20.0110378</v>
      </c>
      <c r="G91" s="10">
        <v>0.76371163129806519</v>
      </c>
      <c r="H91" s="10">
        <v>0.9153936505317688</v>
      </c>
      <c r="I91" s="10">
        <v>9.3977533280849457E-2</v>
      </c>
      <c r="J91" s="33">
        <v>22.28631115</v>
      </c>
      <c r="K91" s="35">
        <v>31.29</v>
      </c>
      <c r="L91" s="33">
        <f>(O91)/(365)</f>
        <v>4.2880503205479457</v>
      </c>
      <c r="M91" s="33">
        <v>2.0897547009999999</v>
      </c>
      <c r="O91" s="33">
        <v>1565.138367</v>
      </c>
    </row>
    <row r="92" spans="1:15">
      <c r="A92" s="32" t="s">
        <v>13</v>
      </c>
      <c r="B92" s="32">
        <v>1501</v>
      </c>
      <c r="E92" s="28">
        <v>0.59436887502670288</v>
      </c>
      <c r="F92" s="31">
        <v>19.9161568</v>
      </c>
      <c r="G92" s="10">
        <v>0.89144694805145264</v>
      </c>
      <c r="H92" s="10">
        <v>0.94312798976898193</v>
      </c>
      <c r="I92" s="10">
        <v>9.2458456754684448E-2</v>
      </c>
      <c r="J92" s="33">
        <v>22.888584139999999</v>
      </c>
      <c r="K92" s="35">
        <v>31.38</v>
      </c>
      <c r="L92" s="33">
        <f>(O92)/(365)</f>
        <v>4.4428946712328772</v>
      </c>
      <c r="M92" s="33">
        <v>1.468662441</v>
      </c>
      <c r="O92" s="33">
        <v>1621.656555</v>
      </c>
    </row>
    <row r="93" spans="1:15">
      <c r="A93" s="32" t="s">
        <v>67</v>
      </c>
      <c r="B93" s="32">
        <v>406</v>
      </c>
      <c r="E93" s="28">
        <v>0.48032519221305853</v>
      </c>
      <c r="F93" s="4">
        <v>21.9139652</v>
      </c>
      <c r="G93" s="10">
        <v>0.72037065029144287</v>
      </c>
      <c r="H93" s="10">
        <v>0.95059877634048462</v>
      </c>
      <c r="I93" s="10">
        <v>0.1073341071605682</v>
      </c>
      <c r="J93" s="33">
        <v>22.442882539999999</v>
      </c>
      <c r="K93" s="35">
        <v>31.44</v>
      </c>
      <c r="L93" s="33">
        <f>(O93)/(365)</f>
        <v>3.9785681315068491</v>
      </c>
      <c r="M93" s="33">
        <v>1.853530884</v>
      </c>
      <c r="O93" s="33">
        <v>1452.1773679999999</v>
      </c>
    </row>
    <row r="94" spans="1:15">
      <c r="A94" s="32" t="s">
        <v>20</v>
      </c>
      <c r="B94" s="32">
        <v>515</v>
      </c>
      <c r="E94" s="28">
        <v>0.51488971710205078</v>
      </c>
      <c r="F94" s="29">
        <v>18.4517174</v>
      </c>
      <c r="G94" s="10">
        <v>0.77222651243209839</v>
      </c>
      <c r="H94" s="10">
        <v>0.92852482199668884</v>
      </c>
      <c r="I94" s="10">
        <v>8.3673514425754547E-2</v>
      </c>
      <c r="J94" s="33">
        <v>22.407236099999999</v>
      </c>
      <c r="K94" s="35">
        <v>31.5</v>
      </c>
      <c r="L94" s="33">
        <f>(O94)/(365)</f>
        <v>4.2953715287671237</v>
      </c>
      <c r="M94" s="33">
        <v>1.899534702</v>
      </c>
      <c r="O94" s="33">
        <v>1567.810608</v>
      </c>
    </row>
    <row r="95" spans="1:15">
      <c r="A95" s="32" t="s">
        <v>279</v>
      </c>
      <c r="B95" s="32">
        <v>302</v>
      </c>
      <c r="E95" s="5">
        <v>0.17252656817436221</v>
      </c>
      <c r="F95" s="29">
        <v>18.5089054</v>
      </c>
      <c r="G95" s="10">
        <v>0.25873696804046631</v>
      </c>
      <c r="H95" s="10">
        <v>0.86883628368377686</v>
      </c>
      <c r="I95" s="10">
        <v>-0.1040189117193222</v>
      </c>
      <c r="J95" s="33">
        <v>20.983172419999999</v>
      </c>
      <c r="K95" s="35">
        <v>31.58</v>
      </c>
      <c r="L95" s="33">
        <f>(O95)/(365)</f>
        <v>3.8787597643835614</v>
      </c>
      <c r="M95" s="33">
        <v>2.0099925989999998</v>
      </c>
      <c r="O95" s="33">
        <v>1415.747314</v>
      </c>
    </row>
    <row r="96" spans="1:15">
      <c r="A96" s="32" t="s">
        <v>53</v>
      </c>
      <c r="B96" s="32">
        <v>708</v>
      </c>
      <c r="E96" s="28">
        <v>0.42014163732528692</v>
      </c>
      <c r="F96" s="4">
        <v>20.2690029</v>
      </c>
      <c r="G96" s="10">
        <v>0.63009658455848694</v>
      </c>
      <c r="H96" s="10">
        <v>0.90736842155456543</v>
      </c>
      <c r="I96" s="10">
        <v>4.069938138127327E-2</v>
      </c>
      <c r="J96" s="33">
        <v>22.147698399999999</v>
      </c>
      <c r="K96" s="35">
        <v>31.64</v>
      </c>
      <c r="L96" s="33">
        <f>(O96)/(365)</f>
        <v>4.1070784054794514</v>
      </c>
      <c r="M96" s="33">
        <v>1.892197371</v>
      </c>
      <c r="O96" s="33">
        <v>1499.0836179999999</v>
      </c>
    </row>
    <row r="97" spans="1:15">
      <c r="A97" s="32" t="s">
        <v>130</v>
      </c>
      <c r="B97" s="32">
        <v>1209</v>
      </c>
      <c r="E97" s="3">
        <v>0.25980392098426819</v>
      </c>
      <c r="F97" s="4">
        <v>20.473245599999998</v>
      </c>
      <c r="G97" s="10">
        <v>0.38964620232582092</v>
      </c>
      <c r="H97" s="10">
        <v>0.78888344764709473</v>
      </c>
      <c r="I97" s="10">
        <v>-7.943078875541687E-2</v>
      </c>
      <c r="J97" s="33">
        <v>21.549619669999998</v>
      </c>
      <c r="K97" s="35">
        <v>31.68</v>
      </c>
      <c r="L97" s="33">
        <f>(O97)/(365)</f>
        <v>4.3922430164383561</v>
      </c>
      <c r="M97" s="33">
        <v>1.5887789729999999</v>
      </c>
      <c r="O97" s="33">
        <v>1603.1687010000001</v>
      </c>
    </row>
    <row r="98" spans="1:15">
      <c r="A98" s="32" t="s">
        <v>239</v>
      </c>
      <c r="B98" s="32">
        <v>501</v>
      </c>
      <c r="E98" s="27">
        <v>0.23407821357250211</v>
      </c>
      <c r="F98" s="31">
        <v>20.1402693</v>
      </c>
      <c r="G98" s="10">
        <v>0.35106828808784479</v>
      </c>
      <c r="H98" s="10">
        <v>0.88051670789718628</v>
      </c>
      <c r="I98" s="10">
        <v>-3.1216362491250042E-2</v>
      </c>
      <c r="J98" s="33">
        <v>21.64604568</v>
      </c>
      <c r="K98" s="35">
        <v>31.73</v>
      </c>
      <c r="L98" s="33">
        <f>(O98)/(365)</f>
        <v>3.9655286821917812</v>
      </c>
      <c r="M98" s="33">
        <v>2.060859561</v>
      </c>
      <c r="O98" s="33">
        <v>1447.4179690000001</v>
      </c>
    </row>
    <row r="99" spans="1:15">
      <c r="A99" s="32" t="s">
        <v>277</v>
      </c>
      <c r="B99" s="32">
        <v>103</v>
      </c>
      <c r="E99" s="5">
        <v>0.17199087142944339</v>
      </c>
      <c r="F99" s="30">
        <v>19.581617399999999</v>
      </c>
      <c r="G99" s="10">
        <v>0.25794488191604609</v>
      </c>
      <c r="H99" s="10">
        <v>0.87834900617599487</v>
      </c>
      <c r="I99" s="10">
        <v>-0.1057764925062656</v>
      </c>
      <c r="J99" s="33">
        <v>20.517122270000002</v>
      </c>
      <c r="K99" s="35">
        <v>31.79</v>
      </c>
      <c r="L99" s="33">
        <f>(O99)/(365)</f>
        <v>3.941115287671233</v>
      </c>
      <c r="M99" s="33">
        <v>2.0101816650000002</v>
      </c>
      <c r="O99" s="33">
        <v>1438.5070800000001</v>
      </c>
    </row>
    <row r="100" spans="1:15">
      <c r="A100" s="32" t="s">
        <v>81</v>
      </c>
      <c r="B100" s="32">
        <v>1317</v>
      </c>
      <c r="E100" s="28">
        <v>0.38321992754936218</v>
      </c>
      <c r="F100" s="30">
        <v>19.520982700000001</v>
      </c>
      <c r="G100" s="10">
        <v>0.57474464178085327</v>
      </c>
      <c r="H100" s="10">
        <v>0.90880167484283447</v>
      </c>
      <c r="I100" s="10">
        <v>2.9902262613177299E-2</v>
      </c>
      <c r="J100" s="33">
        <v>20.0524168</v>
      </c>
      <c r="K100" s="35">
        <v>31.83</v>
      </c>
      <c r="L100" s="33">
        <f>(O100)/(365)</f>
        <v>3.4500886273972604</v>
      </c>
      <c r="M100" s="33">
        <v>1.5351904629999999</v>
      </c>
      <c r="O100" s="33">
        <v>1259.2823490000001</v>
      </c>
    </row>
    <row r="101" spans="1:15">
      <c r="A101" s="32" t="s">
        <v>177</v>
      </c>
      <c r="B101" s="32">
        <v>507</v>
      </c>
      <c r="E101" s="3">
        <v>0.32440900802612299</v>
      </c>
      <c r="F101" s="30">
        <v>19.416511499999999</v>
      </c>
      <c r="G101" s="10">
        <v>0.48654422163963318</v>
      </c>
      <c r="H101" s="10">
        <v>0.90518185496330261</v>
      </c>
      <c r="I101" s="10">
        <v>2.8993535786867142E-2</v>
      </c>
      <c r="J101" s="33">
        <v>22.288913730000001</v>
      </c>
      <c r="K101" s="35">
        <v>31.88</v>
      </c>
      <c r="L101" s="33">
        <f>(O101)/(365)</f>
        <v>4.0952623342465753</v>
      </c>
      <c r="M101" s="33">
        <v>2.1220359800000002</v>
      </c>
      <c r="O101" s="33">
        <v>1494.7707519999999</v>
      </c>
    </row>
    <row r="102" spans="1:15">
      <c r="A102" s="32" t="s">
        <v>97</v>
      </c>
      <c r="B102" s="32">
        <v>1110</v>
      </c>
      <c r="E102" s="3">
        <v>0.31660518050193792</v>
      </c>
      <c r="F102" s="31">
        <v>19.946283300000001</v>
      </c>
      <c r="G102" s="10">
        <v>0.47482013702392578</v>
      </c>
      <c r="H102" s="10">
        <v>0.844247967004776</v>
      </c>
      <c r="I102" s="10">
        <v>-3.1863369047641747E-2</v>
      </c>
      <c r="J102" s="33">
        <v>22.28199291</v>
      </c>
      <c r="K102" s="35">
        <v>31.99</v>
      </c>
      <c r="L102" s="33">
        <f>(O102)/(365)</f>
        <v>4.0098060931506847</v>
      </c>
      <c r="M102" s="33">
        <v>1.553222418</v>
      </c>
      <c r="O102" s="33">
        <v>1463.5792240000001</v>
      </c>
    </row>
    <row r="103" spans="1:15">
      <c r="A103" s="32" t="s">
        <v>17</v>
      </c>
      <c r="B103" s="32">
        <v>7089</v>
      </c>
      <c r="E103" s="28">
        <v>0.592601478099823</v>
      </c>
      <c r="F103" s="29">
        <v>18.1901169</v>
      </c>
      <c r="G103" s="10">
        <v>0.88879549503326416</v>
      </c>
      <c r="H103" s="10">
        <v>1.009757339954376</v>
      </c>
      <c r="I103" s="10">
        <v>0.16162288188934329</v>
      </c>
      <c r="J103" s="33">
        <v>22.192825320000001</v>
      </c>
      <c r="K103" s="35">
        <v>32</v>
      </c>
      <c r="L103" s="33">
        <f>(O103)/(365)</f>
        <v>4.3604632657534248</v>
      </c>
      <c r="M103" s="33">
        <v>1.478452444</v>
      </c>
      <c r="O103" s="33">
        <v>1591.569092</v>
      </c>
    </row>
    <row r="104" spans="1:15">
      <c r="A104" s="32" t="s">
        <v>132</v>
      </c>
      <c r="B104" s="32">
        <v>1309</v>
      </c>
      <c r="E104" s="27">
        <v>0.25288185477256769</v>
      </c>
      <c r="F104" s="31">
        <v>19.954221700000002</v>
      </c>
      <c r="G104" s="10">
        <v>0.37925446033477778</v>
      </c>
      <c r="H104" s="10">
        <v>0.84377545118331909</v>
      </c>
      <c r="I104" s="10">
        <v>-5.7965595275163651E-2</v>
      </c>
      <c r="J104" s="33">
        <v>20.89123154</v>
      </c>
      <c r="K104" s="35">
        <v>32.020000000000003</v>
      </c>
      <c r="L104" s="33">
        <f>(O104)/(365)</f>
        <v>4.2974141150684932</v>
      </c>
      <c r="M104" s="33">
        <v>1.604950428</v>
      </c>
      <c r="O104" s="33">
        <v>1568.5561520000001</v>
      </c>
    </row>
    <row r="105" spans="1:15">
      <c r="A105" s="32" t="s">
        <v>218</v>
      </c>
      <c r="B105" s="32">
        <v>202</v>
      </c>
      <c r="E105" s="5">
        <v>0.193248987197876</v>
      </c>
      <c r="F105" s="31">
        <v>19.815826399999999</v>
      </c>
      <c r="G105" s="10">
        <v>0.2898300439119339</v>
      </c>
      <c r="H105" s="10">
        <v>0.8792528510093689</v>
      </c>
      <c r="I105" s="10">
        <v>-6.327785924077034E-2</v>
      </c>
      <c r="J105" s="33">
        <v>21.132946010000001</v>
      </c>
      <c r="K105" s="35">
        <v>32.03</v>
      </c>
      <c r="L105" s="33">
        <f>(O105)/(365)</f>
        <v>4.0196098438356165</v>
      </c>
      <c r="M105" s="33">
        <v>2.0598917010000002</v>
      </c>
      <c r="O105" s="33">
        <v>1467.1575929999999</v>
      </c>
    </row>
    <row r="106" spans="1:15">
      <c r="A106" s="32" t="s">
        <v>139</v>
      </c>
      <c r="B106" s="32">
        <v>712</v>
      </c>
      <c r="E106" s="27">
        <v>0.22462523728609091</v>
      </c>
      <c r="F106" s="29">
        <v>18.924811399999999</v>
      </c>
      <c r="G106" s="10">
        <v>0.33689315617084498</v>
      </c>
      <c r="H106" s="10">
        <v>0.88506591320037842</v>
      </c>
      <c r="I106" s="10">
        <v>-7.4174530804157257E-2</v>
      </c>
      <c r="J106" s="33">
        <v>21.56505585</v>
      </c>
      <c r="K106" s="35">
        <v>32.08</v>
      </c>
      <c r="L106" s="33">
        <f>(O106)/(365)</f>
        <v>3.6952078191780817</v>
      </c>
      <c r="M106" s="33">
        <v>1.8378661869999999</v>
      </c>
      <c r="O106" s="33">
        <v>1348.7508539999999</v>
      </c>
    </row>
    <row r="107" spans="1:15">
      <c r="A107" s="32" t="s">
        <v>255</v>
      </c>
      <c r="B107" s="32">
        <v>101</v>
      </c>
      <c r="E107" s="27">
        <v>0.22351544350385669</v>
      </c>
      <c r="F107" s="30">
        <v>19.402575500000001</v>
      </c>
      <c r="G107" s="10">
        <v>0.33522750437259669</v>
      </c>
      <c r="H107" s="10">
        <v>0.88439303636550903</v>
      </c>
      <c r="I107" s="10">
        <v>-6.9417670369148254E-2</v>
      </c>
      <c r="J107" s="33">
        <v>19.59696198</v>
      </c>
      <c r="K107" s="35">
        <v>32.130000000000003</v>
      </c>
      <c r="L107" s="33">
        <f>(O107)/(365)</f>
        <v>4.0539535726027403</v>
      </c>
      <c r="M107" s="33">
        <v>1.9404643770000001</v>
      </c>
      <c r="O107" s="33">
        <v>1479.6930540000001</v>
      </c>
    </row>
    <row r="108" spans="1:15">
      <c r="A108" s="32" t="s">
        <v>232</v>
      </c>
      <c r="B108" s="32">
        <v>714</v>
      </c>
      <c r="E108" s="5">
        <v>0.16455976665019989</v>
      </c>
      <c r="F108" s="29">
        <v>18.4576578</v>
      </c>
      <c r="G108" s="10">
        <v>0.24680218100547791</v>
      </c>
      <c r="H108" s="10">
        <v>0.82601508498191833</v>
      </c>
      <c r="I108" s="10">
        <v>-0.1274590939283371</v>
      </c>
      <c r="J108" s="33">
        <v>21.72557449</v>
      </c>
      <c r="K108" s="35">
        <v>32.159999999999997</v>
      </c>
      <c r="L108" s="33">
        <f>(O108)/(365)</f>
        <v>3.9809642219178079</v>
      </c>
      <c r="M108" s="33">
        <v>1.8591555360000001</v>
      </c>
      <c r="O108" s="33">
        <v>1453.0519409999999</v>
      </c>
    </row>
    <row r="109" spans="1:15">
      <c r="A109" s="32" t="s">
        <v>41</v>
      </c>
      <c r="B109" s="32">
        <v>7098</v>
      </c>
      <c r="E109" s="28">
        <v>0.43725019693374628</v>
      </c>
      <c r="F109" s="31">
        <v>19.906435999999999</v>
      </c>
      <c r="G109" s="10">
        <v>0.65574425458908081</v>
      </c>
      <c r="H109" s="10">
        <v>0.97846889495849609</v>
      </c>
      <c r="I109" s="10">
        <v>1.9957812502980229E-2</v>
      </c>
      <c r="J109" s="33">
        <v>22.146516800000001</v>
      </c>
      <c r="K109" s="35">
        <v>32.19</v>
      </c>
      <c r="L109" s="33">
        <f>(O109)/(365)</f>
        <v>3.8379775780821919</v>
      </c>
      <c r="M109" s="33">
        <v>1.4365535970000001</v>
      </c>
      <c r="O109" s="33">
        <v>1400.8618160000001</v>
      </c>
    </row>
    <row r="110" spans="1:15">
      <c r="A110" s="32" t="s">
        <v>224</v>
      </c>
      <c r="B110" s="32">
        <v>504</v>
      </c>
      <c r="E110" s="5">
        <v>0.1989997327327728</v>
      </c>
      <c r="F110" s="30">
        <v>19.470380800000001</v>
      </c>
      <c r="G110" s="10">
        <v>0.29846426844596857</v>
      </c>
      <c r="H110" s="10">
        <v>0.83761560916900635</v>
      </c>
      <c r="I110" s="10">
        <v>-7.537749782204628E-2</v>
      </c>
      <c r="J110" s="33">
        <v>21.925945280000001</v>
      </c>
      <c r="K110" s="35">
        <v>32.21</v>
      </c>
      <c r="L110" s="33">
        <f>(O110)/(365)</f>
        <v>3.8454481150684927</v>
      </c>
      <c r="M110" s="33">
        <v>1.933505654</v>
      </c>
      <c r="O110" s="33">
        <v>1403.5885619999999</v>
      </c>
    </row>
    <row r="111" spans="1:15">
      <c r="A111" s="32" t="s">
        <v>187</v>
      </c>
      <c r="B111" s="32">
        <v>603</v>
      </c>
      <c r="E111" s="27">
        <v>0.2222222238779068</v>
      </c>
      <c r="F111" s="31">
        <v>20.033800100000001</v>
      </c>
      <c r="G111" s="10">
        <v>0.33328461647033691</v>
      </c>
      <c r="H111" s="10">
        <v>0.86062079668045044</v>
      </c>
      <c r="I111" s="10">
        <v>-6.6415451467037201E-2</v>
      </c>
      <c r="J111" s="33">
        <v>21.899763109999999</v>
      </c>
      <c r="K111" s="35">
        <v>32.22</v>
      </c>
      <c r="L111" s="33">
        <f>(O111)/(365)</f>
        <v>3.8283554273972604</v>
      </c>
      <c r="M111" s="33">
        <v>1.88346982</v>
      </c>
      <c r="O111" s="33">
        <v>1397.349731</v>
      </c>
    </row>
    <row r="112" spans="1:15">
      <c r="A112" s="32" t="s">
        <v>55</v>
      </c>
      <c r="B112" s="32">
        <v>1611</v>
      </c>
      <c r="E112" s="28">
        <v>0.39174383878707891</v>
      </c>
      <c r="F112" s="30">
        <v>19.491979600000001</v>
      </c>
      <c r="G112" s="10">
        <v>0.58752697706222534</v>
      </c>
      <c r="H112" s="10">
        <v>0.92394822835922241</v>
      </c>
      <c r="I112" s="10">
        <v>5.1424520090222359E-2</v>
      </c>
      <c r="J112" s="33">
        <v>22.845003129999998</v>
      </c>
      <c r="K112" s="35">
        <v>32.340000000000003</v>
      </c>
      <c r="L112" s="33">
        <f>(O112)/(365)</f>
        <v>3.9896835534246575</v>
      </c>
      <c r="M112" s="33">
        <v>1.4704169030000001</v>
      </c>
      <c r="O112" s="33">
        <v>1456.2344969999999</v>
      </c>
    </row>
    <row r="113" spans="1:15">
      <c r="A113" s="32" t="s">
        <v>223</v>
      </c>
      <c r="B113" s="32">
        <v>405</v>
      </c>
      <c r="E113" s="5">
        <v>0.1938885822892189</v>
      </c>
      <c r="F113" s="30">
        <v>19.610912299999999</v>
      </c>
      <c r="G113" s="10">
        <v>0.29078501462936401</v>
      </c>
      <c r="H113" s="10">
        <v>0.88269326090812683</v>
      </c>
      <c r="I113" s="10">
        <v>-5.9181254357099533E-2</v>
      </c>
      <c r="J113" s="33">
        <v>22.50260544</v>
      </c>
      <c r="K113" s="35">
        <v>32.340000000000003</v>
      </c>
      <c r="L113" s="33">
        <f>(O113)/(365)</f>
        <v>3.9421951917808218</v>
      </c>
      <c r="M113" s="33">
        <v>1.895124078</v>
      </c>
      <c r="O113" s="33">
        <v>1438.901245</v>
      </c>
    </row>
    <row r="114" spans="1:15">
      <c r="A114" s="32" t="s">
        <v>225</v>
      </c>
      <c r="B114" s="32">
        <v>201</v>
      </c>
      <c r="E114" s="5">
        <v>0.173142209649086</v>
      </c>
      <c r="F114" s="31">
        <v>19.707552</v>
      </c>
      <c r="G114" s="10">
        <v>0.25966432690620422</v>
      </c>
      <c r="H114" s="10">
        <v>0.87760737538337708</v>
      </c>
      <c r="I114" s="10">
        <v>-9.9778272211551666E-2</v>
      </c>
      <c r="J114" s="33">
        <v>21.010759350000001</v>
      </c>
      <c r="K114" s="35">
        <v>32.35</v>
      </c>
      <c r="L114" s="33">
        <f>(O114)/(365)</f>
        <v>3.8086220109589042</v>
      </c>
      <c r="M114" s="33">
        <v>2.0677032469999999</v>
      </c>
      <c r="O114" s="33">
        <v>1390.1470340000001</v>
      </c>
    </row>
    <row r="115" spans="1:15">
      <c r="A115" s="32" t="s">
        <v>113</v>
      </c>
      <c r="B115" s="32">
        <v>1115</v>
      </c>
      <c r="E115" s="3">
        <v>0.28573206067085272</v>
      </c>
      <c r="F115" s="30">
        <v>19.425952899999999</v>
      </c>
      <c r="G115" s="10">
        <v>0.42853258550167078</v>
      </c>
      <c r="H115" s="10">
        <v>0.91108673810958862</v>
      </c>
      <c r="I115" s="10">
        <v>-1.016172929666936E-3</v>
      </c>
      <c r="J115" s="33">
        <v>22.012889860000001</v>
      </c>
      <c r="K115" s="35">
        <v>32.36</v>
      </c>
      <c r="L115" s="33">
        <f>(O115)/(365)</f>
        <v>4.4875618712328764</v>
      </c>
      <c r="M115" s="33">
        <v>2.0891902450000002</v>
      </c>
      <c r="O115" s="33">
        <v>1637.9600829999999</v>
      </c>
    </row>
    <row r="116" spans="1:15">
      <c r="A116" s="32" t="s">
        <v>186</v>
      </c>
      <c r="B116" s="32">
        <v>1210</v>
      </c>
      <c r="E116" s="27">
        <v>0.20870573818683619</v>
      </c>
      <c r="F116" s="4">
        <v>20.293629599999999</v>
      </c>
      <c r="G116" s="10">
        <v>0.31300416588783259</v>
      </c>
      <c r="H116" s="10">
        <v>0.8032996654510498</v>
      </c>
      <c r="I116" s="10">
        <v>-0.1072085052728653</v>
      </c>
      <c r="J116" s="33">
        <v>21.77700806</v>
      </c>
      <c r="K116" s="35">
        <v>32.380000000000003</v>
      </c>
      <c r="L116" s="33">
        <f>(O116)/(365)</f>
        <v>3.9096074356164388</v>
      </c>
      <c r="M116" s="33">
        <v>1.6196897029999999</v>
      </c>
      <c r="O116" s="33">
        <v>1427.0067140000001</v>
      </c>
    </row>
    <row r="117" spans="1:15">
      <c r="A117" s="32" t="s">
        <v>184</v>
      </c>
      <c r="B117" s="32">
        <v>1204</v>
      </c>
      <c r="E117" s="27">
        <v>0.2157875522971153</v>
      </c>
      <c r="F117" s="31">
        <v>19.912631000000001</v>
      </c>
      <c r="G117" s="10">
        <v>0.32362997531890869</v>
      </c>
      <c r="H117" s="10">
        <v>0.81036168336868286</v>
      </c>
      <c r="I117" s="10">
        <v>-8.7686039507389069E-2</v>
      </c>
      <c r="J117" s="33">
        <v>21.873600960000001</v>
      </c>
      <c r="K117" s="35">
        <v>32.39</v>
      </c>
      <c r="L117" s="33">
        <f>(O117)/(365)</f>
        <v>3.927557791780822</v>
      </c>
      <c r="M117" s="33">
        <v>1.70307225</v>
      </c>
      <c r="O117" s="33">
        <v>1433.5585940000001</v>
      </c>
    </row>
    <row r="118" spans="1:15">
      <c r="A118" s="32" t="s">
        <v>137</v>
      </c>
      <c r="B118" s="32">
        <v>1205</v>
      </c>
      <c r="E118" s="27">
        <v>0.24957774579524991</v>
      </c>
      <c r="F118" s="31">
        <v>19.8451977</v>
      </c>
      <c r="G118" s="10">
        <v>0.37429112195968628</v>
      </c>
      <c r="H118" s="10">
        <v>0.80697280168533325</v>
      </c>
      <c r="I118" s="10">
        <v>-7.3145609349012375E-2</v>
      </c>
      <c r="J118" s="33">
        <v>21.773236270000002</v>
      </c>
      <c r="K118" s="35">
        <v>32.409999999999997</v>
      </c>
      <c r="L118" s="33">
        <f>(O118)/(365)</f>
        <v>4.2421533863013696</v>
      </c>
      <c r="M118" s="33">
        <v>1.789480567</v>
      </c>
      <c r="O118" s="33">
        <v>1548.385986</v>
      </c>
    </row>
    <row r="119" spans="1:15">
      <c r="A119" s="32" t="s">
        <v>271</v>
      </c>
      <c r="B119" s="32">
        <v>203</v>
      </c>
      <c r="E119" s="5">
        <v>0.15414407849311829</v>
      </c>
      <c r="F119" s="30">
        <v>19.272394200000001</v>
      </c>
      <c r="G119" s="10">
        <v>0.23117133975028989</v>
      </c>
      <c r="H119" s="10">
        <v>0.86516931653022766</v>
      </c>
      <c r="I119" s="10">
        <v>-0.1118769869208336</v>
      </c>
      <c r="J119" s="33">
        <v>21.654195789999999</v>
      </c>
      <c r="K119" s="35">
        <v>32.42</v>
      </c>
      <c r="L119" s="33">
        <f>(O119)/(365)</f>
        <v>4.0829121616438355</v>
      </c>
      <c r="M119" s="33">
        <v>2.1100914479999999</v>
      </c>
      <c r="O119" s="33">
        <v>1490.262939</v>
      </c>
    </row>
    <row r="120" spans="1:15">
      <c r="A120" s="32" t="s">
        <v>145</v>
      </c>
      <c r="B120" s="32">
        <v>1310</v>
      </c>
      <c r="E120" s="27">
        <v>0.24200913310050959</v>
      </c>
      <c r="F120" s="29">
        <v>18.972624799999998</v>
      </c>
      <c r="G120" s="10">
        <v>0.36295846104621893</v>
      </c>
      <c r="H120" s="10">
        <v>0.87566381692886353</v>
      </c>
      <c r="I120" s="10">
        <v>-4.8398833721876137E-2</v>
      </c>
      <c r="J120" s="33">
        <v>20.837421419999998</v>
      </c>
      <c r="K120" s="35">
        <v>32.44</v>
      </c>
      <c r="L120" s="33">
        <f>(O120)/(365)</f>
        <v>4.4981505506849313</v>
      </c>
      <c r="M120" s="33">
        <v>1.5646053550000001</v>
      </c>
      <c r="O120" s="33">
        <v>1641.8249510000001</v>
      </c>
    </row>
    <row r="121" spans="1:15">
      <c r="A121" s="32" t="s">
        <v>210</v>
      </c>
      <c r="B121" s="32">
        <v>711</v>
      </c>
      <c r="E121" s="5">
        <v>0.17056649923324579</v>
      </c>
      <c r="F121" s="29">
        <v>18.8527603</v>
      </c>
      <c r="G121" s="10">
        <v>0.25581037998199457</v>
      </c>
      <c r="H121" s="10">
        <v>0.85024958848953247</v>
      </c>
      <c r="I121" s="10">
        <v>-0.1024638265371323</v>
      </c>
      <c r="J121" s="33">
        <v>21.854690550000001</v>
      </c>
      <c r="K121" s="35">
        <v>32.479999999999997</v>
      </c>
      <c r="L121" s="33">
        <f>(O121)/(365)</f>
        <v>3.9642273780821915</v>
      </c>
      <c r="M121" s="33">
        <v>1.8664996620000001</v>
      </c>
      <c r="O121" s="33">
        <v>1446.9429929999999</v>
      </c>
    </row>
    <row r="122" spans="1:15">
      <c r="A122" s="32" t="s">
        <v>49</v>
      </c>
      <c r="B122" s="32">
        <v>1020</v>
      </c>
      <c r="E122" s="28">
        <v>0.44611455500125891</v>
      </c>
      <c r="F122" s="30">
        <v>19.611763</v>
      </c>
      <c r="G122" s="10">
        <v>0.66904255747795105</v>
      </c>
      <c r="H122" s="10">
        <v>0.95744681358337402</v>
      </c>
      <c r="I122" s="10">
        <v>9.6758939325809479E-2</v>
      </c>
      <c r="J122" s="33">
        <v>22.088418959999998</v>
      </c>
      <c r="K122" s="35">
        <v>32.479999999999997</v>
      </c>
      <c r="L122" s="33">
        <f>(O122)/(365)</f>
        <v>3.7015126684931507</v>
      </c>
      <c r="M122" s="33">
        <v>1.750169039</v>
      </c>
      <c r="O122" s="33">
        <v>1351.052124</v>
      </c>
    </row>
    <row r="123" spans="1:15">
      <c r="A123" s="32" t="s">
        <v>127</v>
      </c>
      <c r="B123" s="32">
        <v>1211</v>
      </c>
      <c r="E123" s="27">
        <v>0.25695142149925232</v>
      </c>
      <c r="F123" s="4">
        <v>20.2671566</v>
      </c>
      <c r="G123" s="10">
        <v>0.38536259531974792</v>
      </c>
      <c r="H123" s="10">
        <v>0.79392445087432861</v>
      </c>
      <c r="I123" s="10">
        <v>-6.943415105342865E-2</v>
      </c>
      <c r="J123" s="33">
        <v>22.083931920000001</v>
      </c>
      <c r="K123" s="35">
        <v>32.49</v>
      </c>
      <c r="L123" s="33">
        <f>(O123)/(365)</f>
        <v>3.8450335780821918</v>
      </c>
      <c r="M123" s="33">
        <v>1.635005891</v>
      </c>
      <c r="O123" s="33">
        <v>1403.4372559999999</v>
      </c>
    </row>
    <row r="124" spans="1:15">
      <c r="A124" s="32" t="s">
        <v>86</v>
      </c>
      <c r="B124" s="32">
        <v>512</v>
      </c>
      <c r="E124" s="3">
        <v>0.3061213344335556</v>
      </c>
      <c r="F124" s="31">
        <v>19.921425800000002</v>
      </c>
      <c r="G124" s="10">
        <v>0.45910601317882538</v>
      </c>
      <c r="H124" s="10">
        <v>0.89840000867843628</v>
      </c>
      <c r="I124" s="10">
        <v>3.7445204332470887E-2</v>
      </c>
      <c r="J124" s="33">
        <v>22.48150635</v>
      </c>
      <c r="K124" s="35">
        <v>32.51</v>
      </c>
      <c r="L124" s="33">
        <f>(O124)/(365)</f>
        <v>4.2012922739726033</v>
      </c>
      <c r="M124" s="33">
        <v>1.928098321</v>
      </c>
      <c r="O124" s="33">
        <v>1533.4716800000001</v>
      </c>
    </row>
    <row r="125" spans="1:15">
      <c r="A125" s="32" t="s">
        <v>135</v>
      </c>
      <c r="B125" s="32">
        <v>814</v>
      </c>
      <c r="E125" s="3">
        <v>0.31063604354858398</v>
      </c>
      <c r="F125" s="30">
        <v>19.437985399999999</v>
      </c>
      <c r="G125" s="10">
        <v>0.46588759124279022</v>
      </c>
      <c r="H125" s="10">
        <v>0.92318770289421082</v>
      </c>
      <c r="I125" s="10">
        <v>-2.3242921088240109E-3</v>
      </c>
      <c r="J125" s="33">
        <v>18.074390409999999</v>
      </c>
      <c r="K125" s="35">
        <v>32.53</v>
      </c>
      <c r="L125" s="33">
        <f>(O125)/(365)</f>
        <v>4.4371319506849316</v>
      </c>
      <c r="M125" s="33">
        <v>2.1502568719999999</v>
      </c>
      <c r="O125" s="33">
        <v>1619.5531619999999</v>
      </c>
    </row>
    <row r="126" spans="1:15">
      <c r="A126" s="32" t="s">
        <v>79</v>
      </c>
      <c r="B126" s="32">
        <v>1316</v>
      </c>
      <c r="E126" s="3">
        <v>0.32042595744133001</v>
      </c>
      <c r="F126" s="29">
        <v>17.894310000000001</v>
      </c>
      <c r="G126" s="10">
        <v>0.48056137561798101</v>
      </c>
      <c r="H126" s="10">
        <v>0.89926546812057495</v>
      </c>
      <c r="I126" s="10">
        <v>-8.0000003799796104E-3</v>
      </c>
      <c r="J126" s="33">
        <v>20.293096540000001</v>
      </c>
      <c r="K126" s="35">
        <v>32.56</v>
      </c>
      <c r="L126" s="33">
        <f>(O126)/(365)</f>
        <v>3.9867781123287673</v>
      </c>
      <c r="M126" s="33">
        <v>1.5415685180000001</v>
      </c>
      <c r="O126" s="33">
        <v>1455.1740110000001</v>
      </c>
    </row>
    <row r="127" spans="1:15">
      <c r="A127" s="32" t="s">
        <v>65</v>
      </c>
      <c r="B127" s="32">
        <v>902</v>
      </c>
      <c r="E127" s="28">
        <v>0.40084034204483032</v>
      </c>
      <c r="F127" s="30">
        <v>19.176399199999999</v>
      </c>
      <c r="G127" s="10">
        <v>0.60113424062728882</v>
      </c>
      <c r="H127" s="10">
        <v>0.90609556436538696</v>
      </c>
      <c r="I127" s="10">
        <v>4.0434930473566062E-2</v>
      </c>
      <c r="J127" s="33">
        <v>17.557113650000002</v>
      </c>
      <c r="K127" s="35">
        <v>32.58</v>
      </c>
      <c r="L127" s="33">
        <f>(O127)/(365)</f>
        <v>4.042549698630137</v>
      </c>
      <c r="M127" s="33">
        <v>2.1371810440000001</v>
      </c>
      <c r="O127" s="33">
        <v>1475.5306399999999</v>
      </c>
    </row>
    <row r="128" spans="1:15">
      <c r="A128" s="32" t="s">
        <v>115</v>
      </c>
      <c r="B128" s="32">
        <v>608</v>
      </c>
      <c r="E128" s="3">
        <v>0.2648475170135498</v>
      </c>
      <c r="F128" s="31">
        <v>19.7780247</v>
      </c>
      <c r="G128" s="10">
        <v>0.39722573757171631</v>
      </c>
      <c r="H128" s="10">
        <v>0.88187062740325928</v>
      </c>
      <c r="I128" s="10">
        <v>-3.8706392049789429E-2</v>
      </c>
      <c r="J128" s="33">
        <v>21.772346500000001</v>
      </c>
      <c r="K128" s="35">
        <v>32.58</v>
      </c>
      <c r="L128" s="33">
        <f>(O128)/(365)</f>
        <v>4.3084024520547946</v>
      </c>
      <c r="M128" s="33">
        <v>1.8616296050000001</v>
      </c>
      <c r="O128" s="33">
        <v>1572.5668949999999</v>
      </c>
    </row>
    <row r="129" spans="1:15">
      <c r="A129" s="32" t="s">
        <v>166</v>
      </c>
      <c r="B129" s="32">
        <v>1319</v>
      </c>
      <c r="E129" s="27">
        <v>0.2209624648094177</v>
      </c>
      <c r="F129" s="29">
        <v>18.631166499999999</v>
      </c>
      <c r="G129" s="10">
        <v>0.33140194416046143</v>
      </c>
      <c r="H129" s="10">
        <v>0.87957125902175903</v>
      </c>
      <c r="I129" s="10">
        <v>-8.4624104201793671E-2</v>
      </c>
      <c r="J129" s="33">
        <v>20.70384026</v>
      </c>
      <c r="K129" s="35">
        <v>32.64</v>
      </c>
      <c r="L129" s="33">
        <f>(O129)/(365)</f>
        <v>3.8955807205479451</v>
      </c>
      <c r="M129" s="33">
        <v>1.616132796</v>
      </c>
      <c r="O129" s="33">
        <v>1421.8869629999999</v>
      </c>
    </row>
    <row r="130" spans="1:15">
      <c r="A130" s="32" t="s">
        <v>215</v>
      </c>
      <c r="B130" s="32">
        <v>402</v>
      </c>
      <c r="E130" s="27">
        <v>0.21014948934316641</v>
      </c>
      <c r="F130" s="29">
        <v>18.047094300000001</v>
      </c>
      <c r="G130" s="10">
        <v>0.31517772376537317</v>
      </c>
      <c r="H130" s="10">
        <v>0.83230769634246826</v>
      </c>
      <c r="I130" s="10">
        <v>-7.6303496956825256E-2</v>
      </c>
      <c r="J130" s="33">
        <v>22.505817409999999</v>
      </c>
      <c r="K130" s="35">
        <v>32.67</v>
      </c>
      <c r="L130" s="33">
        <f>(O130)/(365)</f>
        <v>3.9427192575342467</v>
      </c>
      <c r="M130" s="33">
        <v>1.9972410199999999</v>
      </c>
      <c r="O130" s="33">
        <v>1439.092529</v>
      </c>
    </row>
    <row r="131" spans="1:15">
      <c r="A131" s="32" t="s">
        <v>155</v>
      </c>
      <c r="B131" s="32">
        <v>1306</v>
      </c>
      <c r="E131" s="27">
        <v>0.22571820020675659</v>
      </c>
      <c r="F131" s="31">
        <v>19.650340100000001</v>
      </c>
      <c r="G131" s="10">
        <v>0.3385193943977356</v>
      </c>
      <c r="H131" s="10">
        <v>0.84513890743255615</v>
      </c>
      <c r="I131" s="10">
        <v>-7.7473185956478119E-2</v>
      </c>
      <c r="J131" s="33">
        <v>21.107456209999999</v>
      </c>
      <c r="K131" s="35">
        <v>32.67</v>
      </c>
      <c r="L131" s="33">
        <f>(O131)/(365)</f>
        <v>3.5506310876712326</v>
      </c>
      <c r="M131" s="33">
        <v>1.687787473</v>
      </c>
      <c r="O131" s="33">
        <v>1295.9803469999999</v>
      </c>
    </row>
    <row r="132" spans="1:15">
      <c r="A132" s="32" t="s">
        <v>96</v>
      </c>
      <c r="B132" s="32">
        <v>1206</v>
      </c>
      <c r="E132" s="3">
        <v>0.30512778460979462</v>
      </c>
      <c r="F132" s="31">
        <v>20.075077100000001</v>
      </c>
      <c r="G132" s="10">
        <v>0.45762144029140472</v>
      </c>
      <c r="H132" s="10">
        <v>0.84738039970397949</v>
      </c>
      <c r="I132" s="10">
        <v>-2.7426023967564109E-2</v>
      </c>
      <c r="J132" s="33">
        <v>21.44439697</v>
      </c>
      <c r="K132" s="35">
        <v>32.67</v>
      </c>
      <c r="L132" s="33">
        <f>(O132)/(365)</f>
        <v>4.2665704602739725</v>
      </c>
      <c r="M132" s="33">
        <v>1.7111533880000001</v>
      </c>
      <c r="O132" s="33">
        <v>1557.2982179999999</v>
      </c>
    </row>
    <row r="133" spans="1:15">
      <c r="A133" s="32" t="s">
        <v>179</v>
      </c>
      <c r="B133" s="32">
        <v>407</v>
      </c>
      <c r="E133" s="27">
        <v>0.24462386965751651</v>
      </c>
      <c r="F133" s="4">
        <v>22.4722805</v>
      </c>
      <c r="G133" s="10">
        <v>0.36687096953392029</v>
      </c>
      <c r="H133" s="10">
        <v>0.87303149700164795</v>
      </c>
      <c r="I133" s="10">
        <v>-3.542947955429554E-2</v>
      </c>
      <c r="J133" s="33">
        <v>22.377462390000002</v>
      </c>
      <c r="K133" s="35">
        <v>32.68</v>
      </c>
      <c r="L133" s="33">
        <f>(O133)/(365)</f>
        <v>4.4067245698630133</v>
      </c>
      <c r="M133" s="33">
        <v>1.8152223830000001</v>
      </c>
      <c r="O133" s="33">
        <v>1608.4544679999999</v>
      </c>
    </row>
    <row r="134" spans="1:15">
      <c r="A134" s="32" t="s">
        <v>33</v>
      </c>
      <c r="B134" s="32">
        <v>1609</v>
      </c>
      <c r="E134" s="28">
        <v>0.41891235113143921</v>
      </c>
      <c r="F134" s="29">
        <v>18.927030599999998</v>
      </c>
      <c r="G134" s="10">
        <v>0.62825345993041992</v>
      </c>
      <c r="H134" s="10">
        <v>0.90740740299224854</v>
      </c>
      <c r="I134" s="10">
        <v>6.0958640649914742E-2</v>
      </c>
      <c r="J134" s="33">
        <v>22.506950379999999</v>
      </c>
      <c r="K134" s="35">
        <v>32.69</v>
      </c>
      <c r="L134" s="33">
        <f>(O134)/(365)</f>
        <v>4.0206559698630135</v>
      </c>
      <c r="M134" s="33">
        <v>1.4823124409999999</v>
      </c>
      <c r="O134" s="33">
        <v>1467.5394289999999</v>
      </c>
    </row>
    <row r="135" spans="1:15">
      <c r="A135" s="32" t="s">
        <v>87</v>
      </c>
      <c r="B135" s="32">
        <v>1617</v>
      </c>
      <c r="E135" s="3">
        <v>0.31977429986000061</v>
      </c>
      <c r="F135" s="31">
        <v>19.990059899999999</v>
      </c>
      <c r="G135" s="10">
        <v>0.47958195209503168</v>
      </c>
      <c r="H135" s="10">
        <v>0.88048243522644043</v>
      </c>
      <c r="I135" s="10">
        <v>-1.8521285615861419E-2</v>
      </c>
      <c r="J135" s="33">
        <v>22.355230330000001</v>
      </c>
      <c r="K135" s="35">
        <v>32.69</v>
      </c>
      <c r="L135" s="33">
        <f>(O135)/(365)</f>
        <v>4.2372560273972599</v>
      </c>
      <c r="M135" s="33">
        <v>1.4414170980000001</v>
      </c>
      <c r="O135" s="33">
        <v>1546.59845</v>
      </c>
    </row>
    <row r="136" spans="1:15">
      <c r="A136" s="32" t="s">
        <v>153</v>
      </c>
      <c r="B136" s="32">
        <v>901</v>
      </c>
      <c r="E136" s="3">
        <v>0.3000921756029129</v>
      </c>
      <c r="F136" s="4">
        <v>20.257959400000001</v>
      </c>
      <c r="G136" s="10">
        <v>0.45007599890232092</v>
      </c>
      <c r="H136" s="10">
        <v>0.92114096879959106</v>
      </c>
      <c r="I136" s="10">
        <v>3.7900125607848167E-4</v>
      </c>
      <c r="J136" s="33">
        <v>16.485515589999999</v>
      </c>
      <c r="K136" s="35">
        <v>32.69</v>
      </c>
      <c r="L136" s="33">
        <f>(O136)/(365)</f>
        <v>4.2579917589041099</v>
      </c>
      <c r="M136" s="33">
        <v>2.220594883</v>
      </c>
      <c r="O136" s="33">
        <v>1554.1669919999999</v>
      </c>
    </row>
    <row r="137" spans="1:15">
      <c r="A137" s="32" t="s">
        <v>38</v>
      </c>
      <c r="B137" s="32">
        <v>1618</v>
      </c>
      <c r="E137" s="28">
        <v>0.44906377792358398</v>
      </c>
      <c r="F137" s="30">
        <v>19.261623400000001</v>
      </c>
      <c r="G137" s="10">
        <v>0.6734887957572937</v>
      </c>
      <c r="H137" s="10">
        <v>0.92898720502853394</v>
      </c>
      <c r="I137" s="10">
        <v>6.3884593546390533E-2</v>
      </c>
      <c r="J137" s="33">
        <v>22.65260696</v>
      </c>
      <c r="K137" s="35">
        <v>32.71</v>
      </c>
      <c r="L137" s="33">
        <f>(O137)/(365)</f>
        <v>3.9799871589041094</v>
      </c>
      <c r="M137" s="33">
        <v>1.4835688469999999</v>
      </c>
      <c r="O137" s="33">
        <v>1452.6953129999999</v>
      </c>
    </row>
    <row r="138" spans="1:15">
      <c r="A138" s="32" t="s">
        <v>121</v>
      </c>
      <c r="B138" s="32">
        <v>1308</v>
      </c>
      <c r="E138" s="3">
        <v>0.26125966012477869</v>
      </c>
      <c r="F138" s="30">
        <v>19.254646300000001</v>
      </c>
      <c r="G138" s="10">
        <v>0.39183646440505981</v>
      </c>
      <c r="H138" s="10">
        <v>0.85008540749549866</v>
      </c>
      <c r="I138" s="10">
        <v>-5.2405884489417083E-2</v>
      </c>
      <c r="J138" s="33">
        <v>21.035837170000001</v>
      </c>
      <c r="K138" s="35">
        <v>32.729999999999997</v>
      </c>
      <c r="L138" s="33">
        <f>(O138)/(365)</f>
        <v>4.5022353917808218</v>
      </c>
      <c r="M138" s="33">
        <v>1.6431739329999999</v>
      </c>
      <c r="O138" s="33">
        <v>1643.315918</v>
      </c>
    </row>
    <row r="139" spans="1:15">
      <c r="A139" s="32" t="s">
        <v>116</v>
      </c>
      <c r="B139" s="32">
        <v>709</v>
      </c>
      <c r="E139" s="3">
        <v>0.2686658501625061</v>
      </c>
      <c r="F139" s="31">
        <v>19.964853300000001</v>
      </c>
      <c r="G139" s="10">
        <v>0.40293711423873901</v>
      </c>
      <c r="H139" s="10">
        <v>0.85243988037109375</v>
      </c>
      <c r="I139" s="10">
        <v>-5.4646067321300507E-2</v>
      </c>
      <c r="J139" s="33">
        <v>22.318061830000001</v>
      </c>
      <c r="K139" s="35">
        <v>32.799999999999997</v>
      </c>
      <c r="L139" s="33">
        <f>(O139)/(365)</f>
        <v>4.343163060273973</v>
      </c>
      <c r="M139" s="33">
        <v>1.898872077</v>
      </c>
      <c r="O139" s="33">
        <v>1585.2545170000001</v>
      </c>
    </row>
    <row r="140" spans="1:15">
      <c r="A140" s="32" t="s">
        <v>54</v>
      </c>
      <c r="B140" s="32">
        <v>1101</v>
      </c>
      <c r="E140" s="28">
        <v>0.4038461446762085</v>
      </c>
      <c r="F140" s="4">
        <v>21.589107500000001</v>
      </c>
      <c r="G140" s="10">
        <v>0.60566139221191406</v>
      </c>
      <c r="H140" s="10">
        <v>0.92519697546958923</v>
      </c>
      <c r="I140" s="10">
        <v>7.6816290616989136E-2</v>
      </c>
      <c r="J140" s="33">
        <v>22.357755659999999</v>
      </c>
      <c r="K140" s="35">
        <v>32.81</v>
      </c>
      <c r="L140" s="33">
        <f>(O140)/(365)</f>
        <v>4.1055033643835621</v>
      </c>
      <c r="M140" s="33">
        <v>1.9301159379999999</v>
      </c>
      <c r="O140" s="33">
        <v>1498.508728</v>
      </c>
    </row>
    <row r="141" spans="1:15">
      <c r="A141" s="32" t="s">
        <v>160</v>
      </c>
      <c r="B141" s="32">
        <v>612</v>
      </c>
      <c r="E141" s="27">
        <v>0.21445073932409289</v>
      </c>
      <c r="F141" s="29">
        <v>18.513059599999998</v>
      </c>
      <c r="G141" s="10">
        <v>0.32163159549236298</v>
      </c>
      <c r="H141" s="10">
        <v>0.88143628835678101</v>
      </c>
      <c r="I141" s="10">
        <v>-9.0213123708963394E-2</v>
      </c>
      <c r="J141" s="33">
        <v>21.513415340000002</v>
      </c>
      <c r="K141" s="36">
        <v>32.82</v>
      </c>
      <c r="L141" s="33">
        <f>(O141)/(365)</f>
        <v>3.873489002739726</v>
      </c>
      <c r="M141" s="33">
        <v>1.8434662820000001</v>
      </c>
      <c r="O141" s="33">
        <v>1413.823486</v>
      </c>
    </row>
    <row r="142" spans="1:15">
      <c r="A142" s="32" t="s">
        <v>285</v>
      </c>
      <c r="B142" s="32">
        <v>411</v>
      </c>
      <c r="E142" s="5">
        <v>0.1698378250002861</v>
      </c>
      <c r="F142" s="30">
        <v>19.248448400000001</v>
      </c>
      <c r="G142" s="10">
        <v>0.25470955669879908</v>
      </c>
      <c r="H142" s="10">
        <v>0.84873265027999878</v>
      </c>
      <c r="I142" s="10">
        <v>-0.1103100515902042</v>
      </c>
      <c r="J142" s="33">
        <v>21.89964676</v>
      </c>
      <c r="K142" s="36">
        <v>32.840000000000003</v>
      </c>
      <c r="L142" s="33">
        <f>(O142)/(365)</f>
        <v>3.6549336465753424</v>
      </c>
      <c r="M142" s="33">
        <v>2.0055384639999998</v>
      </c>
      <c r="O142" s="33">
        <v>1334.0507809999999</v>
      </c>
    </row>
    <row r="143" spans="1:15">
      <c r="A143" s="32" t="s">
        <v>170</v>
      </c>
      <c r="B143" s="32">
        <v>1207</v>
      </c>
      <c r="E143" s="27">
        <v>0.21226415038108831</v>
      </c>
      <c r="F143" s="31">
        <v>19.9626503</v>
      </c>
      <c r="G143" s="10">
        <v>0.31834259629249573</v>
      </c>
      <c r="H143" s="10">
        <v>0.80619773268699646</v>
      </c>
      <c r="I143" s="10">
        <v>-9.0707354247570038E-2</v>
      </c>
      <c r="J143" s="33">
        <v>21.617113109999998</v>
      </c>
      <c r="K143" s="36">
        <v>32.840000000000003</v>
      </c>
      <c r="L143" s="33">
        <f>(O143)/(365)</f>
        <v>3.9162263205479451</v>
      </c>
      <c r="M143" s="33">
        <v>1.6615960599999999</v>
      </c>
      <c r="O143" s="33">
        <v>1429.422607</v>
      </c>
    </row>
    <row r="144" spans="1:15">
      <c r="A144" s="32" t="s">
        <v>57</v>
      </c>
      <c r="B144" s="32">
        <v>1002</v>
      </c>
      <c r="E144" s="28">
        <v>0.40473446249961847</v>
      </c>
      <c r="F144" s="4">
        <v>22.5901718</v>
      </c>
      <c r="G144" s="10">
        <v>0.60698506236076355</v>
      </c>
      <c r="H144" s="10">
        <v>0.89189189672470093</v>
      </c>
      <c r="I144" s="10">
        <v>3.1248040497303009E-2</v>
      </c>
      <c r="J144" s="33">
        <v>22.34405327</v>
      </c>
      <c r="K144" s="36">
        <v>32.94</v>
      </c>
      <c r="L144" s="33">
        <f>(O144)/(365)</f>
        <v>4.3489043780821914</v>
      </c>
      <c r="M144" s="33">
        <v>1.8174502850000001</v>
      </c>
      <c r="O144" s="33">
        <v>1587.3500979999999</v>
      </c>
    </row>
    <row r="145" spans="1:15">
      <c r="A145" s="32" t="s">
        <v>211</v>
      </c>
      <c r="B145" s="32">
        <v>604</v>
      </c>
      <c r="E145" s="5">
        <v>0.19264279305934909</v>
      </c>
      <c r="F145" s="30">
        <v>19.415790600000001</v>
      </c>
      <c r="G145" s="10">
        <v>0.28891757130622858</v>
      </c>
      <c r="H145" s="10">
        <v>0.86026275157928467</v>
      </c>
      <c r="I145" s="10">
        <v>-8.4532372653484344E-2</v>
      </c>
      <c r="J145" s="33">
        <v>22.054050449999998</v>
      </c>
      <c r="K145" s="36">
        <v>32.97</v>
      </c>
      <c r="L145" s="33">
        <f>(O145)/(365)</f>
        <v>4.2014457808219179</v>
      </c>
      <c r="M145" s="33">
        <v>1.9159568549999999</v>
      </c>
      <c r="O145" s="33">
        <v>1533.5277100000001</v>
      </c>
    </row>
    <row r="146" spans="1:15">
      <c r="A146" s="32" t="s">
        <v>147</v>
      </c>
      <c r="B146" s="32">
        <v>802</v>
      </c>
      <c r="E146" s="3">
        <v>0.28219890594482422</v>
      </c>
      <c r="F146" s="31">
        <v>19.980798700000001</v>
      </c>
      <c r="G146" s="10">
        <v>0.42322348058223719</v>
      </c>
      <c r="H146" s="10">
        <v>0.85817855596542358</v>
      </c>
      <c r="I146" s="10">
        <v>-4.2016748338937759E-2</v>
      </c>
      <c r="J146" s="33">
        <v>21.495361330000001</v>
      </c>
      <c r="K146" s="36">
        <v>33.04</v>
      </c>
      <c r="L146" s="33">
        <f>(O146)/(365)</f>
        <v>4.386238997260274</v>
      </c>
      <c r="M146" s="33">
        <v>1.9096207620000001</v>
      </c>
      <c r="O146" s="33">
        <v>1600.977234</v>
      </c>
    </row>
    <row r="147" spans="1:15">
      <c r="A147" s="32" t="s">
        <v>152</v>
      </c>
      <c r="B147" s="32">
        <v>514</v>
      </c>
      <c r="E147" s="27">
        <v>0.23130445927381521</v>
      </c>
      <c r="F147" s="31">
        <v>20.078043000000001</v>
      </c>
      <c r="G147" s="10">
        <v>0.34690183401107788</v>
      </c>
      <c r="H147" s="10">
        <v>0.86866170167922974</v>
      </c>
      <c r="I147" s="10">
        <v>-6.1612093821167953E-2</v>
      </c>
      <c r="J147" s="33">
        <v>22.301929470000001</v>
      </c>
      <c r="K147" s="36">
        <v>33.04</v>
      </c>
      <c r="L147" s="33">
        <f>(O147)/(365)</f>
        <v>4.1049905013698629</v>
      </c>
      <c r="M147" s="33">
        <v>1.9028553960000001</v>
      </c>
      <c r="O147" s="33">
        <v>1498.321533</v>
      </c>
    </row>
    <row r="148" spans="1:15">
      <c r="A148" s="32" t="s">
        <v>212</v>
      </c>
      <c r="B148" s="32">
        <v>517</v>
      </c>
      <c r="E148" s="5">
        <v>0.18225803226232529</v>
      </c>
      <c r="F148" s="4">
        <v>22.430887200000001</v>
      </c>
      <c r="G148" s="10">
        <v>0.2733350396156311</v>
      </c>
      <c r="H148" s="10">
        <v>0.9055745005607605</v>
      </c>
      <c r="I148" s="10">
        <v>-1.6565189696848389E-2</v>
      </c>
      <c r="J148" s="33">
        <v>22.4279747</v>
      </c>
      <c r="K148" s="36">
        <v>33.1</v>
      </c>
      <c r="L148" s="33">
        <f>(O148)/(365)</f>
        <v>4.3792376794520553</v>
      </c>
      <c r="M148" s="33">
        <v>1.8850606080000001</v>
      </c>
      <c r="O148" s="33">
        <v>1598.4217530000001</v>
      </c>
    </row>
    <row r="149" spans="1:15">
      <c r="A149" s="32" t="s">
        <v>134</v>
      </c>
      <c r="B149" s="32">
        <v>1105</v>
      </c>
      <c r="E149" s="3">
        <v>0.26414522528648382</v>
      </c>
      <c r="F149" s="4">
        <v>20.2310333</v>
      </c>
      <c r="G149" s="10">
        <v>0.39614537358284002</v>
      </c>
      <c r="H149" s="10">
        <v>0.855243980884552</v>
      </c>
      <c r="I149" s="10">
        <v>-2.2863714024424549E-2</v>
      </c>
      <c r="J149" s="33">
        <v>22.656496050000001</v>
      </c>
      <c r="K149" s="36">
        <v>33.11</v>
      </c>
      <c r="L149" s="33">
        <f>(O149)/(365)</f>
        <v>4.1852032383561646</v>
      </c>
      <c r="M149" s="33">
        <v>1.7140935660000001</v>
      </c>
      <c r="O149" s="33">
        <v>1527.5991819999999</v>
      </c>
    </row>
    <row r="150" spans="1:15">
      <c r="A150" s="32" t="s">
        <v>185</v>
      </c>
      <c r="B150" s="32">
        <v>516</v>
      </c>
      <c r="E150" s="27">
        <v>0.22457809746265411</v>
      </c>
      <c r="F150" s="4">
        <v>20.595987300000001</v>
      </c>
      <c r="G150" s="10">
        <v>0.33679428696632391</v>
      </c>
      <c r="H150" s="10">
        <v>0.90150719881057739</v>
      </c>
      <c r="I150" s="10">
        <v>1.7018780112266541E-2</v>
      </c>
      <c r="J150" s="33">
        <v>22.468442920000001</v>
      </c>
      <c r="K150" s="36">
        <v>33.130000000000003</v>
      </c>
      <c r="L150" s="33">
        <f>(O150)/(365)</f>
        <v>3.6647678328767124</v>
      </c>
      <c r="M150" s="33">
        <v>1.896082163</v>
      </c>
      <c r="O150" s="33">
        <v>1337.640259</v>
      </c>
    </row>
    <row r="151" spans="1:15">
      <c r="A151" s="32" t="s">
        <v>206</v>
      </c>
      <c r="B151" s="32">
        <v>807</v>
      </c>
      <c r="E151" s="27">
        <v>0.22429341822862631</v>
      </c>
      <c r="F151" s="31">
        <v>19.9085979</v>
      </c>
      <c r="G151" s="10">
        <v>0.33637985587120062</v>
      </c>
      <c r="H151" s="10">
        <v>0.88262909650802612</v>
      </c>
      <c r="I151" s="10">
        <v>-7.5138475745916367E-2</v>
      </c>
      <c r="J151" s="33">
        <v>20.106082919999999</v>
      </c>
      <c r="K151" s="36">
        <v>33.15</v>
      </c>
      <c r="L151" s="33">
        <f>(O151)/(365)</f>
        <v>3.8217250027397265</v>
      </c>
      <c r="M151" s="33">
        <v>2.1250307560000001</v>
      </c>
      <c r="O151" s="33">
        <v>1394.9296260000001</v>
      </c>
    </row>
    <row r="152" spans="1:15">
      <c r="A152" s="32" t="s">
        <v>64</v>
      </c>
      <c r="B152" s="32">
        <v>909</v>
      </c>
      <c r="E152" s="28">
        <v>0.40368404984474182</v>
      </c>
      <c r="F152" s="29">
        <v>18.776781100000001</v>
      </c>
      <c r="G152" s="10">
        <v>0.60543155670166016</v>
      </c>
      <c r="H152" s="10">
        <v>0.87657082080841064</v>
      </c>
      <c r="I152" s="10">
        <v>2.0448878407478329E-2</v>
      </c>
      <c r="J152" s="33">
        <v>20.104865069999999</v>
      </c>
      <c r="K152" s="36">
        <v>33.17</v>
      </c>
      <c r="L152" s="33">
        <f>(O152)/(365)</f>
        <v>4.008077709589041</v>
      </c>
      <c r="M152" s="33">
        <v>1.917880416</v>
      </c>
      <c r="O152" s="33">
        <v>1462.9483640000001</v>
      </c>
    </row>
    <row r="153" spans="1:15">
      <c r="A153" s="32" t="s">
        <v>62</v>
      </c>
      <c r="B153" s="32">
        <v>1423</v>
      </c>
      <c r="E153" s="28">
        <v>0.41217696666717529</v>
      </c>
      <c r="F153" s="4">
        <v>20.538114499999999</v>
      </c>
      <c r="G153" s="10">
        <v>0.61813008785247803</v>
      </c>
      <c r="H153" s="10">
        <v>0.92867332696914673</v>
      </c>
      <c r="I153" s="10">
        <v>6.6960997879505157E-2</v>
      </c>
      <c r="J153" s="33">
        <v>22.276830669999999</v>
      </c>
      <c r="K153" s="36">
        <v>33.18</v>
      </c>
      <c r="L153" s="33">
        <f>(O153)/(365)</f>
        <v>4.0983254630136985</v>
      </c>
      <c r="M153" s="33">
        <v>1.582717299</v>
      </c>
      <c r="O153" s="33">
        <v>1495.888794</v>
      </c>
    </row>
    <row r="154" spans="1:15">
      <c r="A154" s="32" t="s">
        <v>243</v>
      </c>
      <c r="B154" s="32">
        <v>209</v>
      </c>
      <c r="E154" s="5">
        <v>0.16196590662002561</v>
      </c>
      <c r="F154" s="30">
        <v>19.3860235</v>
      </c>
      <c r="G154" s="10">
        <v>0.24290705472230911</v>
      </c>
      <c r="H154" s="10">
        <v>0.8631862998008728</v>
      </c>
      <c r="I154" s="10">
        <v>-9.4433896243572235E-2</v>
      </c>
      <c r="J154" s="33">
        <v>22.43997383</v>
      </c>
      <c r="K154" s="36">
        <v>33.21</v>
      </c>
      <c r="L154" s="33">
        <f>(O154)/(365)</f>
        <v>4.3927530356164377</v>
      </c>
      <c r="M154" s="33">
        <v>2.2065711019999998</v>
      </c>
      <c r="O154" s="33">
        <v>1603.3548579999999</v>
      </c>
    </row>
    <row r="155" spans="1:15">
      <c r="A155" s="32" t="s">
        <v>230</v>
      </c>
      <c r="B155" s="32">
        <v>1314</v>
      </c>
      <c r="E155" s="5">
        <v>0.14744351804256439</v>
      </c>
      <c r="F155" s="29">
        <v>17.4580536</v>
      </c>
      <c r="G155" s="10">
        <v>0.22113241255283361</v>
      </c>
      <c r="H155" s="10">
        <v>0.89346474409103394</v>
      </c>
      <c r="I155" s="10">
        <v>-0.1100917458534241</v>
      </c>
      <c r="J155" s="33">
        <v>20.774866100000001</v>
      </c>
      <c r="K155" s="36">
        <v>33.22</v>
      </c>
      <c r="L155" s="33">
        <f>(O155)/(365)</f>
        <v>4.0363231095890413</v>
      </c>
      <c r="M155" s="33">
        <v>1.541254997</v>
      </c>
      <c r="O155" s="33">
        <v>1473.2579350000001</v>
      </c>
    </row>
    <row r="156" spans="1:15">
      <c r="A156" s="32" t="s">
        <v>117</v>
      </c>
      <c r="B156" s="32">
        <v>109</v>
      </c>
      <c r="E156" s="3">
        <v>0.27828747034072882</v>
      </c>
      <c r="F156" s="29">
        <v>18.152282700000001</v>
      </c>
      <c r="G156" s="10">
        <v>0.4173673689365387</v>
      </c>
      <c r="H156" s="10">
        <v>0.87363454699516296</v>
      </c>
      <c r="I156" s="10">
        <v>-5.773809552192688E-2</v>
      </c>
      <c r="J156" s="33">
        <v>19.743387219999999</v>
      </c>
      <c r="K156" s="36">
        <v>33.24</v>
      </c>
      <c r="L156" s="33">
        <f>(O156)/(365)</f>
        <v>4.494440282191781</v>
      </c>
      <c r="M156" s="33">
        <v>2.0104683639999998</v>
      </c>
      <c r="O156" s="33">
        <v>1640.470703</v>
      </c>
    </row>
    <row r="157" spans="1:15">
      <c r="A157" s="32" t="s">
        <v>214</v>
      </c>
      <c r="B157" s="32">
        <v>519</v>
      </c>
      <c r="E157" s="5">
        <v>0.19483870267868039</v>
      </c>
      <c r="F157" s="4">
        <v>21.927342400000001</v>
      </c>
      <c r="G157" s="10">
        <v>0.29221093654632568</v>
      </c>
      <c r="H157" s="10">
        <v>0.89133965969085693</v>
      </c>
      <c r="I157" s="10">
        <v>-6.6792689263820648E-2</v>
      </c>
      <c r="J157" s="33">
        <v>22.340669630000001</v>
      </c>
      <c r="K157" s="36">
        <v>33.26</v>
      </c>
      <c r="L157" s="33">
        <f>(O157)/(365)</f>
        <v>4.3159651260273977</v>
      </c>
      <c r="M157" s="33">
        <v>1.8981186750000001</v>
      </c>
      <c r="O157" s="33">
        <v>1575.3272710000001</v>
      </c>
    </row>
    <row r="158" spans="1:15">
      <c r="A158" s="32" t="s">
        <v>237</v>
      </c>
      <c r="B158" s="32">
        <v>503</v>
      </c>
      <c r="E158" s="27">
        <v>0.2033023685216904</v>
      </c>
      <c r="F158" s="4">
        <v>20.5330315</v>
      </c>
      <c r="G158" s="10">
        <v>0.30491423606872559</v>
      </c>
      <c r="H158" s="10">
        <v>0.84315288066864014</v>
      </c>
      <c r="I158" s="10">
        <v>-8.3350919187068939E-2</v>
      </c>
      <c r="J158" s="33">
        <v>21.695520399999999</v>
      </c>
      <c r="K158" s="36">
        <v>33.270000000000003</v>
      </c>
      <c r="L158" s="33">
        <f>(O158)/(365)</f>
        <v>3.9640384191780824</v>
      </c>
      <c r="M158" s="33">
        <v>2.0174394850000001</v>
      </c>
      <c r="O158" s="33">
        <v>1446.8740230000001</v>
      </c>
    </row>
    <row r="159" spans="1:15">
      <c r="A159" s="32" t="s">
        <v>101</v>
      </c>
      <c r="B159" s="32">
        <v>1616</v>
      </c>
      <c r="E159" s="3">
        <v>0.28533777594566351</v>
      </c>
      <c r="F159" s="30">
        <v>19.460657099999999</v>
      </c>
      <c r="G159" s="10">
        <v>0.42793786525726318</v>
      </c>
      <c r="H159" s="10">
        <v>0.8882618248462677</v>
      </c>
      <c r="I159" s="10">
        <v>-3.8752330467104912E-2</v>
      </c>
      <c r="J159" s="33">
        <v>22.221055979999999</v>
      </c>
      <c r="K159" s="36">
        <v>33.33</v>
      </c>
      <c r="L159" s="33">
        <f>(O159)/(365)</f>
        <v>4.5238341452054796</v>
      </c>
      <c r="M159" s="33">
        <v>1.39555943</v>
      </c>
      <c r="O159" s="33">
        <v>1651.1994629999999</v>
      </c>
    </row>
    <row r="160" spans="1:15">
      <c r="A160" s="32" t="s">
        <v>275</v>
      </c>
      <c r="B160" s="32">
        <v>413</v>
      </c>
      <c r="E160" s="27">
        <v>0.23512747883796689</v>
      </c>
      <c r="F160" s="31">
        <v>19.7552299</v>
      </c>
      <c r="G160" s="10">
        <v>0.35262879729270941</v>
      </c>
      <c r="H160" s="10">
        <v>0.84306848049163818</v>
      </c>
      <c r="I160" s="10">
        <v>-6.10538050532341E-2</v>
      </c>
      <c r="J160" s="33">
        <v>22.43748283</v>
      </c>
      <c r="K160" s="36">
        <v>33.33</v>
      </c>
      <c r="L160" s="33">
        <f>(O160)/(365)</f>
        <v>3.4494199150684928</v>
      </c>
      <c r="M160" s="33">
        <v>1.9225733279999999</v>
      </c>
      <c r="O160" s="33">
        <v>1259.0382689999999</v>
      </c>
    </row>
    <row r="161" spans="1:15">
      <c r="A161" s="32" t="s">
        <v>167</v>
      </c>
      <c r="B161" s="32">
        <v>905</v>
      </c>
      <c r="E161" s="3">
        <v>0.34112709760665888</v>
      </c>
      <c r="F161" s="31">
        <v>20.1144772</v>
      </c>
      <c r="G161" s="10">
        <v>0.51161396503448486</v>
      </c>
      <c r="H161" s="10">
        <v>0.90504807233810425</v>
      </c>
      <c r="I161" s="10">
        <v>3.5903714597225189E-2</v>
      </c>
      <c r="J161" s="33">
        <v>19.807398800000001</v>
      </c>
      <c r="K161" s="36">
        <v>33.369999999999997</v>
      </c>
      <c r="L161" s="33">
        <f>(O161)/(365)</f>
        <v>4.035267284931507</v>
      </c>
      <c r="M161" s="33">
        <v>2.0779877899999999</v>
      </c>
      <c r="O161" s="33">
        <v>1472.8725589999999</v>
      </c>
    </row>
    <row r="162" spans="1:15">
      <c r="A162" s="32" t="s">
        <v>276</v>
      </c>
      <c r="B162" s="32">
        <v>412</v>
      </c>
      <c r="E162" s="5">
        <v>0.18790241330862051</v>
      </c>
      <c r="F162" s="31">
        <v>19.706606900000001</v>
      </c>
      <c r="G162" s="10">
        <v>0.2818039208650589</v>
      </c>
      <c r="H162" s="10">
        <v>0.83968871831893921</v>
      </c>
      <c r="I162" s="10">
        <v>-8.3359319716691971E-2</v>
      </c>
      <c r="J162" s="33">
        <v>22.121680260000002</v>
      </c>
      <c r="K162" s="36">
        <v>33.380000000000003</v>
      </c>
      <c r="L162" s="33">
        <f>(O162)/(365)</f>
        <v>4.0270275369863011</v>
      </c>
      <c r="M162" s="33">
        <v>2.024486542</v>
      </c>
      <c r="O162" s="33">
        <v>1469.865051</v>
      </c>
    </row>
    <row r="163" spans="1:15">
      <c r="A163" s="32" t="s">
        <v>204</v>
      </c>
      <c r="B163" s="32">
        <v>601</v>
      </c>
      <c r="E163" s="5">
        <v>0.1850915998220444</v>
      </c>
      <c r="F163" s="31">
        <v>19.9413166</v>
      </c>
      <c r="G163" s="10">
        <v>0.27759355306625372</v>
      </c>
      <c r="H163" s="10">
        <v>0.87336915731430054</v>
      </c>
      <c r="I163" s="10">
        <v>-8.4046520292758942E-2</v>
      </c>
      <c r="J163" s="33">
        <v>21.81143475</v>
      </c>
      <c r="K163" s="36">
        <v>33.39</v>
      </c>
      <c r="L163" s="33">
        <f>(O163)/(365)</f>
        <v>4.0385648547945205</v>
      </c>
      <c r="M163" s="33">
        <v>1.8902878169999999</v>
      </c>
      <c r="O163" s="33">
        <v>1474.076172</v>
      </c>
    </row>
    <row r="164" spans="1:15">
      <c r="A164" s="32" t="s">
        <v>92</v>
      </c>
      <c r="B164" s="32">
        <v>1304</v>
      </c>
      <c r="E164" s="3">
        <v>0.28746652603149409</v>
      </c>
      <c r="F164" s="4">
        <v>20.352846100000001</v>
      </c>
      <c r="G164" s="10">
        <v>0.43112272024154658</v>
      </c>
      <c r="H164" s="10">
        <v>0.85248872637748718</v>
      </c>
      <c r="I164" s="10">
        <v>-3.3164549618959427E-2</v>
      </c>
      <c r="J164" s="33">
        <v>21.418773649999999</v>
      </c>
      <c r="K164" s="36">
        <v>33.42</v>
      </c>
      <c r="L164" s="33">
        <f>(O164)/(365)</f>
        <v>4.5458569671232878</v>
      </c>
      <c r="M164" s="33">
        <v>1.764814734</v>
      </c>
      <c r="O164" s="33">
        <v>1659.237793</v>
      </c>
    </row>
    <row r="165" spans="1:15">
      <c r="A165" s="32" t="s">
        <v>207</v>
      </c>
      <c r="B165" s="32">
        <v>815</v>
      </c>
      <c r="E165" s="3">
        <v>0.29402771592140198</v>
      </c>
      <c r="F165" s="31">
        <v>19.806871399999999</v>
      </c>
      <c r="G165" s="10">
        <v>0.44096919894218439</v>
      </c>
      <c r="H165" s="10">
        <v>0.89695227146148682</v>
      </c>
      <c r="I165" s="10">
        <v>-2.344972733408213E-2</v>
      </c>
      <c r="J165" s="33">
        <v>17.138881680000001</v>
      </c>
      <c r="K165" s="36">
        <v>33.47</v>
      </c>
      <c r="L165" s="33">
        <f>(O165)/(365)</f>
        <v>4.635797035616438</v>
      </c>
      <c r="M165" s="33">
        <v>2.181444645</v>
      </c>
      <c r="O165" s="33">
        <v>1692.065918</v>
      </c>
    </row>
    <row r="166" spans="1:15">
      <c r="A166" s="32" t="s">
        <v>120</v>
      </c>
      <c r="B166" s="32">
        <v>306</v>
      </c>
      <c r="E166" s="3">
        <v>0.29258237779140472</v>
      </c>
      <c r="F166" s="31">
        <v>20.138826399999999</v>
      </c>
      <c r="G166" s="10">
        <v>0.43871942162513727</v>
      </c>
      <c r="H166" s="10">
        <v>0.90300232172012329</v>
      </c>
      <c r="I166" s="10">
        <v>6.1544917523860931E-2</v>
      </c>
      <c r="J166" s="33">
        <v>21.432640079999999</v>
      </c>
      <c r="K166" s="36">
        <v>33.49</v>
      </c>
      <c r="L166" s="33">
        <f>(O166)/(365)</f>
        <v>4.5794393452054791</v>
      </c>
      <c r="M166" s="33">
        <v>1.9438627959999999</v>
      </c>
      <c r="O166" s="33">
        <v>1671.495361</v>
      </c>
    </row>
    <row r="167" spans="1:15">
      <c r="A167" s="32" t="s">
        <v>164</v>
      </c>
      <c r="B167" s="32">
        <v>801</v>
      </c>
      <c r="E167" s="27">
        <v>0.25720462203025818</v>
      </c>
      <c r="F167" s="30">
        <v>19.185017599999998</v>
      </c>
      <c r="G167" s="10">
        <v>0.38573744893074041</v>
      </c>
      <c r="H167" s="10">
        <v>0.84632736444473267</v>
      </c>
      <c r="I167" s="10">
        <v>-6.5483957529067993E-2</v>
      </c>
      <c r="J167" s="33">
        <v>20.857133869999998</v>
      </c>
      <c r="K167" s="36">
        <v>33.58</v>
      </c>
      <c r="L167" s="33">
        <f>(O167)/(365)</f>
        <v>4.4159554246575343</v>
      </c>
      <c r="M167" s="33">
        <v>1.9258878829999999</v>
      </c>
      <c r="O167" s="33">
        <v>1611.8237300000001</v>
      </c>
    </row>
    <row r="168" spans="1:15">
      <c r="A168" s="32" t="s">
        <v>245</v>
      </c>
      <c r="B168" s="32">
        <v>207</v>
      </c>
      <c r="E168" s="5">
        <v>0.15949360281229019</v>
      </c>
      <c r="F168" s="31">
        <v>19.8116226</v>
      </c>
      <c r="G168" s="10">
        <v>0.23919673264026639</v>
      </c>
      <c r="H168" s="10">
        <v>0.87219917774200439</v>
      </c>
      <c r="I168" s="10">
        <v>-0.1044556498527527</v>
      </c>
      <c r="J168" s="33">
        <v>22.415115360000001</v>
      </c>
      <c r="K168" s="36">
        <v>33.58</v>
      </c>
      <c r="L168" s="33">
        <f>(O168)/(365)</f>
        <v>3.9631979753424655</v>
      </c>
      <c r="M168" s="33">
        <v>2.3069682120000001</v>
      </c>
      <c r="O168" s="33">
        <v>1446.5672609999999</v>
      </c>
    </row>
    <row r="169" spans="1:15">
      <c r="A169" s="32" t="s">
        <v>202</v>
      </c>
      <c r="B169" s="32">
        <v>813</v>
      </c>
      <c r="E169" s="27">
        <v>0.24865831434726721</v>
      </c>
      <c r="F169" s="31">
        <v>20.217328999999999</v>
      </c>
      <c r="G169" s="10">
        <v>0.37293186783790588</v>
      </c>
      <c r="H169" s="10">
        <v>0.87879082560539246</v>
      </c>
      <c r="I169" s="10">
        <v>-5.3389620035886758E-2</v>
      </c>
      <c r="J169" s="33">
        <v>18.4209137</v>
      </c>
      <c r="K169" s="36">
        <v>33.590000000000003</v>
      </c>
      <c r="L169" s="33">
        <f>(O169)/(365)</f>
        <v>4.404343695890411</v>
      </c>
      <c r="M169" s="33">
        <v>2.1135393379999998</v>
      </c>
      <c r="O169" s="33">
        <v>1607.5854489999999</v>
      </c>
    </row>
    <row r="170" spans="1:15">
      <c r="A170" s="32" t="s">
        <v>241</v>
      </c>
      <c r="B170" s="32">
        <v>309</v>
      </c>
      <c r="E170" s="5">
        <v>0.17107675224542621</v>
      </c>
      <c r="F170" s="29">
        <v>18.362197900000002</v>
      </c>
      <c r="G170" s="10">
        <v>0.25656570494174957</v>
      </c>
      <c r="H170" s="10">
        <v>0.86743864417076111</v>
      </c>
      <c r="I170" s="10">
        <v>-0.10159500315785409</v>
      </c>
      <c r="J170" s="33">
        <v>20.334693909999999</v>
      </c>
      <c r="K170" s="36">
        <v>33.61</v>
      </c>
      <c r="L170" s="33">
        <f>(O170)/(365)</f>
        <v>4.0205609890410958</v>
      </c>
      <c r="M170" s="33">
        <v>2.1261024480000001</v>
      </c>
      <c r="O170" s="33">
        <v>1467.5047609999999</v>
      </c>
    </row>
    <row r="171" spans="1:15">
      <c r="A171" s="32" t="s">
        <v>34</v>
      </c>
      <c r="B171" s="32">
        <v>903</v>
      </c>
      <c r="E171" s="28">
        <v>0.45329117774963379</v>
      </c>
      <c r="F171" s="29">
        <v>19.124450700000001</v>
      </c>
      <c r="G171" s="10">
        <v>0.67983907461166382</v>
      </c>
      <c r="H171" s="10">
        <v>0.89783281087875366</v>
      </c>
      <c r="I171" s="10">
        <v>5.1182124763727188E-2</v>
      </c>
      <c r="J171" s="33">
        <v>18.985153199999999</v>
      </c>
      <c r="K171" s="36">
        <v>33.619999999999997</v>
      </c>
      <c r="L171" s="33">
        <f>(O171)/(365)</f>
        <v>3.8372655589041096</v>
      </c>
      <c r="M171" s="33">
        <v>2.0310045479999999</v>
      </c>
      <c r="O171" s="33">
        <v>1400.6019289999999</v>
      </c>
    </row>
    <row r="172" spans="1:15">
      <c r="A172" s="32" t="s">
        <v>280</v>
      </c>
      <c r="B172" s="32">
        <v>404</v>
      </c>
      <c r="E172" s="5">
        <v>0.1668291836977005</v>
      </c>
      <c r="F172" s="31">
        <v>19.850194900000002</v>
      </c>
      <c r="G172" s="10">
        <v>0.25020316243171692</v>
      </c>
      <c r="H172" s="10">
        <v>0.84681582450866699</v>
      </c>
      <c r="I172" s="10">
        <v>-9.6015892922878265E-2</v>
      </c>
      <c r="J172" s="33">
        <v>22.51181412</v>
      </c>
      <c r="K172" s="36">
        <v>33.619999999999997</v>
      </c>
      <c r="L172" s="33">
        <f>(O172)/(365)</f>
        <v>4.1625672219178078</v>
      </c>
      <c r="M172" s="33">
        <v>1.9210630660000001</v>
      </c>
      <c r="O172" s="33">
        <v>1519.3370359999999</v>
      </c>
    </row>
    <row r="173" spans="1:15">
      <c r="A173" s="32" t="s">
        <v>233</v>
      </c>
      <c r="B173" s="32">
        <v>1009</v>
      </c>
      <c r="E173" s="5">
        <v>0.176895946264267</v>
      </c>
      <c r="F173" s="4">
        <v>22.005490300000002</v>
      </c>
      <c r="G173" s="10">
        <v>0.26528029143810272</v>
      </c>
      <c r="H173" s="10">
        <v>0.91706925630569458</v>
      </c>
      <c r="I173" s="10">
        <v>-2.8514856472611431E-2</v>
      </c>
      <c r="J173" s="33">
        <v>22.565748209999999</v>
      </c>
      <c r="K173" s="36">
        <v>33.72</v>
      </c>
      <c r="L173" s="33">
        <f>(O173)/(365)</f>
        <v>4.2992501863013697</v>
      </c>
      <c r="M173" s="33">
        <v>1.7309068439999999</v>
      </c>
      <c r="O173" s="33">
        <v>1569.226318</v>
      </c>
    </row>
    <row r="174" spans="1:15">
      <c r="A174" s="32" t="s">
        <v>251</v>
      </c>
      <c r="B174" s="32">
        <v>610</v>
      </c>
      <c r="E174" s="5">
        <v>0.14031586050987241</v>
      </c>
      <c r="F174" s="30">
        <v>19.4977722</v>
      </c>
      <c r="G174" s="10">
        <v>0.21043925732374191</v>
      </c>
      <c r="H174" s="10">
        <v>0.88206472992897034</v>
      </c>
      <c r="I174" s="10">
        <v>-0.13448391109704971</v>
      </c>
      <c r="J174" s="33">
        <v>21.678308489999999</v>
      </c>
      <c r="K174" s="36">
        <v>33.75</v>
      </c>
      <c r="L174" s="33">
        <f>(O174)/(365)</f>
        <v>4.6094338602739731</v>
      </c>
      <c r="M174" s="33">
        <v>1.858516335</v>
      </c>
      <c r="O174" s="33">
        <v>1682.4433590000001</v>
      </c>
    </row>
    <row r="175" spans="1:15">
      <c r="A175" s="32" t="s">
        <v>173</v>
      </c>
      <c r="B175" s="32">
        <v>1004</v>
      </c>
      <c r="E175" s="27">
        <v>0.2258663326501846</v>
      </c>
      <c r="F175" s="4">
        <v>22.5595398</v>
      </c>
      <c r="G175" s="10">
        <v>0.33874711394309998</v>
      </c>
      <c r="H175" s="10">
        <v>0.89778131246566772</v>
      </c>
      <c r="I175" s="10">
        <v>-2.663825266063213E-2</v>
      </c>
      <c r="J175" s="33">
        <v>22.41115761</v>
      </c>
      <c r="K175" s="36">
        <v>33.75</v>
      </c>
      <c r="L175" s="33">
        <f>(O175)/(365)</f>
        <v>3.4822528164383559</v>
      </c>
      <c r="M175" s="33">
        <v>1.8475046159999999</v>
      </c>
      <c r="O175" s="33">
        <v>1271.0222779999999</v>
      </c>
    </row>
    <row r="176" spans="1:15">
      <c r="A176" s="32" t="s">
        <v>50</v>
      </c>
      <c r="B176" s="32">
        <v>1106</v>
      </c>
      <c r="E176" s="28">
        <v>0.43202802538871771</v>
      </c>
      <c r="F176" s="4">
        <v>21.908056299999998</v>
      </c>
      <c r="G176" s="10">
        <v>0.64793890714645386</v>
      </c>
      <c r="H176" s="10">
        <v>0.95539140701293945</v>
      </c>
      <c r="I176" s="10">
        <v>6.9611407816410065E-2</v>
      </c>
      <c r="J176" s="33">
        <v>22.6855011</v>
      </c>
      <c r="K176" s="36">
        <v>33.79</v>
      </c>
      <c r="L176" s="33">
        <f>(O176)/(365)</f>
        <v>3.9603166136986303</v>
      </c>
      <c r="M176" s="33">
        <v>1.707578182</v>
      </c>
      <c r="O176" s="33">
        <v>1445.515564</v>
      </c>
    </row>
    <row r="177" spans="1:15">
      <c r="A177" s="32" t="s">
        <v>63</v>
      </c>
      <c r="B177" s="32">
        <v>1421</v>
      </c>
      <c r="E177" s="28">
        <v>0.40648925304412842</v>
      </c>
      <c r="F177" s="4">
        <v>20.713726000000001</v>
      </c>
      <c r="G177" s="10">
        <v>0.60962271690368652</v>
      </c>
      <c r="H177" s="10">
        <v>0.93319779634475708</v>
      </c>
      <c r="I177" s="10">
        <v>7.6546832919120789E-2</v>
      </c>
      <c r="J177" s="33">
        <v>22.638768200000001</v>
      </c>
      <c r="K177" s="36">
        <v>33.799999999999997</v>
      </c>
      <c r="L177" s="33">
        <f>(O177)/(365)</f>
        <v>3.7467898849315073</v>
      </c>
      <c r="M177" s="33">
        <v>1.399693012</v>
      </c>
      <c r="O177" s="33">
        <v>1367.5783080000001</v>
      </c>
    </row>
    <row r="178" spans="1:15">
      <c r="A178" s="32" t="s">
        <v>195</v>
      </c>
      <c r="B178" s="32">
        <v>812</v>
      </c>
      <c r="E178" s="27">
        <v>0.21970585733652109</v>
      </c>
      <c r="F178" s="30">
        <v>19.555915800000001</v>
      </c>
      <c r="G178" s="10">
        <v>0.3295007050037384</v>
      </c>
      <c r="H178" s="10">
        <v>0.89022088050842285</v>
      </c>
      <c r="I178" s="10">
        <v>-6.074841134250164E-2</v>
      </c>
      <c r="J178" s="33">
        <v>19.417348860000001</v>
      </c>
      <c r="K178" s="36">
        <v>33.82</v>
      </c>
      <c r="L178" s="33">
        <f>(O178)/(365)</f>
        <v>3.8657050986301371</v>
      </c>
      <c r="M178" s="33">
        <v>2.1380317209999999</v>
      </c>
      <c r="O178" s="33">
        <v>1410.9823610000001</v>
      </c>
    </row>
    <row r="179" spans="1:15">
      <c r="A179" s="32" t="s">
        <v>181</v>
      </c>
      <c r="B179" s="32">
        <v>611</v>
      </c>
      <c r="E179" s="5">
        <v>0.1704265549778938</v>
      </c>
      <c r="F179" s="31">
        <v>19.643979999999999</v>
      </c>
      <c r="G179" s="10">
        <v>0.25560188293457031</v>
      </c>
      <c r="H179" s="10">
        <v>0.88325655460357666</v>
      </c>
      <c r="I179" s="10">
        <v>-0.10116942599415781</v>
      </c>
      <c r="J179" s="33">
        <v>21.591984750000002</v>
      </c>
      <c r="K179" s="36">
        <v>33.82</v>
      </c>
      <c r="L179" s="33">
        <f>(O179)/(365)</f>
        <v>3.6569335945205483</v>
      </c>
      <c r="M179" s="33">
        <v>1.852057397</v>
      </c>
      <c r="O179" s="33">
        <v>1334.7807620000001</v>
      </c>
    </row>
    <row r="180" spans="1:15">
      <c r="A180" s="32" t="s">
        <v>283</v>
      </c>
      <c r="B180" s="32">
        <v>304</v>
      </c>
      <c r="E180" s="5">
        <v>0.1610687077045441</v>
      </c>
      <c r="F180" s="29">
        <v>18.307809800000001</v>
      </c>
      <c r="G180" s="10">
        <v>0.24155695736408231</v>
      </c>
      <c r="H180" s="10">
        <v>0.86448085308074951</v>
      </c>
      <c r="I180" s="10">
        <v>-0.1063942685723305</v>
      </c>
      <c r="J180" s="33">
        <v>20.896342279999999</v>
      </c>
      <c r="K180" s="36">
        <v>33.840000000000003</v>
      </c>
      <c r="L180" s="33">
        <f>(O180)/(365)</f>
        <v>4.3432235917808217</v>
      </c>
      <c r="M180" s="33">
        <v>1.9838009480000001</v>
      </c>
      <c r="O180" s="33">
        <v>1585.276611</v>
      </c>
    </row>
    <row r="181" spans="1:15">
      <c r="A181" s="32" t="s">
        <v>188</v>
      </c>
      <c r="B181" s="32">
        <v>513</v>
      </c>
      <c r="E181" s="5">
        <v>0.1916058287024498</v>
      </c>
      <c r="F181" s="4">
        <v>20.351579699999998</v>
      </c>
      <c r="G181" s="10">
        <v>0.28736533224582672</v>
      </c>
      <c r="H181" s="10">
        <v>0.85582387447357178</v>
      </c>
      <c r="I181" s="10">
        <v>-8.5455913096666336E-2</v>
      </c>
      <c r="J181" s="33">
        <v>22.38293457</v>
      </c>
      <c r="K181" s="36">
        <v>33.9</v>
      </c>
      <c r="L181" s="33">
        <f>(O181)/(365)</f>
        <v>3.9931844630136983</v>
      </c>
      <c r="M181" s="33">
        <v>1.9150245189999999</v>
      </c>
      <c r="O181" s="33">
        <v>1457.5123289999999</v>
      </c>
    </row>
    <row r="182" spans="1:15">
      <c r="A182" s="32" t="s">
        <v>231</v>
      </c>
      <c r="B182" s="32">
        <v>511</v>
      </c>
      <c r="E182" s="5">
        <v>0.15976330637931821</v>
      </c>
      <c r="F182" s="30">
        <v>19.500308</v>
      </c>
      <c r="G182" s="10">
        <v>0.23961120843887329</v>
      </c>
      <c r="H182" s="10">
        <v>0.8554777204990387</v>
      </c>
      <c r="I182" s="10">
        <v>-0.1013192608952522</v>
      </c>
      <c r="J182" s="33">
        <v>22.335266109999999</v>
      </c>
      <c r="K182" s="36">
        <v>33.92</v>
      </c>
      <c r="L182" s="33">
        <f>(O182)/(365)</f>
        <v>4.3098672958904105</v>
      </c>
      <c r="M182" s="33">
        <v>1.9305015800000001</v>
      </c>
      <c r="O182" s="33">
        <v>1573.1015629999999</v>
      </c>
    </row>
    <row r="183" spans="1:15">
      <c r="A183" s="32" t="s">
        <v>205</v>
      </c>
      <c r="B183" s="32">
        <v>110</v>
      </c>
      <c r="E183" s="5">
        <v>0.18580009788274771</v>
      </c>
      <c r="F183" s="30">
        <v>19.3775759</v>
      </c>
      <c r="G183" s="10">
        <v>0.27864675223827362</v>
      </c>
      <c r="H183" s="10">
        <v>0.86546915769577026</v>
      </c>
      <c r="I183" s="10">
        <v>-9.6211850643157959E-2</v>
      </c>
      <c r="J183" s="33">
        <v>19.504308699999999</v>
      </c>
      <c r="K183" s="36">
        <v>33.93</v>
      </c>
      <c r="L183" s="33">
        <f>(O183)/(365)</f>
        <v>4.163809997260274</v>
      </c>
      <c r="M183" s="33">
        <v>1.988791347</v>
      </c>
      <c r="O183" s="33">
        <v>1519.790649</v>
      </c>
    </row>
    <row r="184" spans="1:15">
      <c r="A184" s="32" t="s">
        <v>197</v>
      </c>
      <c r="B184" s="32">
        <v>108</v>
      </c>
      <c r="E184" s="27">
        <v>0.2186424732208252</v>
      </c>
      <c r="F184" s="29">
        <v>18.910564399999998</v>
      </c>
      <c r="G184" s="10">
        <v>0.32791242003440862</v>
      </c>
      <c r="H184" s="10">
        <v>0.9067460298538208</v>
      </c>
      <c r="I184" s="10">
        <v>-6.6879704594612122E-2</v>
      </c>
      <c r="J184" s="33">
        <v>20.028444289999999</v>
      </c>
      <c r="K184" s="36">
        <v>33.950000000000003</v>
      </c>
      <c r="L184" s="33">
        <f>(O184)/(365)</f>
        <v>4.2661336821917804</v>
      </c>
      <c r="M184" s="33">
        <v>2.014883518</v>
      </c>
      <c r="O184" s="33">
        <v>1557.138794</v>
      </c>
    </row>
    <row r="185" spans="1:15">
      <c r="A185" s="32" t="s">
        <v>75</v>
      </c>
      <c r="B185" s="32">
        <v>1608</v>
      </c>
      <c r="E185" s="3">
        <v>0.34229138493537897</v>
      </c>
      <c r="F185" s="30">
        <v>19.215215700000002</v>
      </c>
      <c r="G185" s="10">
        <v>0.51334631443023682</v>
      </c>
      <c r="H185" s="10">
        <v>0.87544482946395874</v>
      </c>
      <c r="I185" s="10">
        <v>9.0886764228343964E-3</v>
      </c>
      <c r="J185" s="33">
        <v>22.910511970000002</v>
      </c>
      <c r="K185" s="36">
        <v>34</v>
      </c>
      <c r="L185" s="33">
        <f>(O185)/(365)</f>
        <v>4.0202767150684933</v>
      </c>
      <c r="M185" s="33">
        <v>1.4742059110000001</v>
      </c>
      <c r="O185" s="33">
        <v>1467.401001</v>
      </c>
    </row>
    <row r="186" spans="1:15">
      <c r="A186" s="32" t="s">
        <v>203</v>
      </c>
      <c r="B186" s="32">
        <v>105</v>
      </c>
      <c r="E186" s="27">
        <v>0.2363235875964165</v>
      </c>
      <c r="F186" s="31">
        <v>19.737453500000001</v>
      </c>
      <c r="G186" s="10">
        <v>0.35441973805427551</v>
      </c>
      <c r="H186" s="10">
        <v>0.8952144980430603</v>
      </c>
      <c r="I186" s="10">
        <v>-5.5083194747567177E-2</v>
      </c>
      <c r="J186" s="33">
        <v>21.537561419999999</v>
      </c>
      <c r="K186" s="36">
        <v>34.020000000000003</v>
      </c>
      <c r="L186" s="33">
        <f>(O186)/(365)</f>
        <v>3.8293338301369864</v>
      </c>
      <c r="M186" s="33">
        <v>2.0889039039999999</v>
      </c>
      <c r="O186" s="33">
        <v>1397.706848</v>
      </c>
    </row>
    <row r="187" spans="1:15">
      <c r="A187" s="32" t="s">
        <v>76</v>
      </c>
      <c r="B187" s="32">
        <v>1422</v>
      </c>
      <c r="E187" s="3">
        <v>0.36707992851734161</v>
      </c>
      <c r="F187" s="4">
        <v>20.676895099999999</v>
      </c>
      <c r="G187" s="10">
        <v>0.55047148466110229</v>
      </c>
      <c r="H187" s="10">
        <v>0.9173431396484375</v>
      </c>
      <c r="I187" s="10">
        <v>4.347250796854496E-2</v>
      </c>
      <c r="J187" s="33">
        <v>22.474098210000001</v>
      </c>
      <c r="K187" s="36">
        <v>34.020000000000003</v>
      </c>
      <c r="L187" s="33">
        <f>(O187)/(365)</f>
        <v>4.0025373890410956</v>
      </c>
      <c r="M187" s="33">
        <v>1.5197461839999999</v>
      </c>
      <c r="O187" s="33">
        <v>1460.9261469999999</v>
      </c>
    </row>
    <row r="188" spans="1:15">
      <c r="A188" s="32" t="s">
        <v>261</v>
      </c>
      <c r="B188" s="32">
        <v>205</v>
      </c>
      <c r="E188" s="27">
        <v>0.20665246993303299</v>
      </c>
      <c r="F188" s="30">
        <v>19.394720100000001</v>
      </c>
      <c r="G188" s="10">
        <v>0.3099248856306076</v>
      </c>
      <c r="H188" s="10">
        <v>0.87797832489013672</v>
      </c>
      <c r="I188" s="10">
        <v>-7.9137593507766724E-2</v>
      </c>
      <c r="J188" s="33">
        <v>21.912379260000002</v>
      </c>
      <c r="K188" s="36">
        <v>34.03</v>
      </c>
      <c r="L188" s="33">
        <f>(O188)/(365)</f>
        <v>3.9652661479452056</v>
      </c>
      <c r="M188" s="33">
        <v>2.1467639209999998</v>
      </c>
      <c r="O188" s="33">
        <v>1447.322144</v>
      </c>
    </row>
    <row r="189" spans="1:15">
      <c r="A189" s="32" t="s">
        <v>242</v>
      </c>
      <c r="B189" s="32">
        <v>211</v>
      </c>
      <c r="E189" s="5">
        <v>0.1663429141044617</v>
      </c>
      <c r="F189" s="29">
        <v>18.294340099999999</v>
      </c>
      <c r="G189" s="10">
        <v>0.24946887791156769</v>
      </c>
      <c r="H189" s="10">
        <v>0.85402104258537292</v>
      </c>
      <c r="I189" s="10">
        <v>-0.1016268469393253</v>
      </c>
      <c r="J189" s="33">
        <v>22.51803589</v>
      </c>
      <c r="K189" s="36">
        <v>34.049999999999997</v>
      </c>
      <c r="L189" s="33">
        <f>(O189)/(365)</f>
        <v>4.4496796082191779</v>
      </c>
      <c r="M189" s="33">
        <v>2.1249175070000001</v>
      </c>
      <c r="O189" s="33">
        <v>1624.133057</v>
      </c>
    </row>
    <row r="190" spans="1:15">
      <c r="A190" s="32" t="s">
        <v>267</v>
      </c>
      <c r="B190" s="32">
        <v>305</v>
      </c>
      <c r="E190" s="5">
        <v>0.18270120769739151</v>
      </c>
      <c r="F190" s="29">
        <v>18.999572799999999</v>
      </c>
      <c r="G190" s="10">
        <v>0.27400414645671839</v>
      </c>
      <c r="H190" s="10">
        <v>0.86898398399353027</v>
      </c>
      <c r="I190" s="10">
        <v>-9.4907358288764954E-2</v>
      </c>
      <c r="J190" s="33">
        <v>20.488904000000002</v>
      </c>
      <c r="K190" s="36">
        <v>34.06</v>
      </c>
      <c r="L190" s="33">
        <f>(O190)/(365)</f>
        <v>4.2607028904109594</v>
      </c>
      <c r="M190" s="33">
        <v>1.9780181649999999</v>
      </c>
      <c r="O190" s="33">
        <v>1555.156555</v>
      </c>
    </row>
    <row r="191" spans="1:15">
      <c r="A191" s="32" t="s">
        <v>274</v>
      </c>
      <c r="B191" s="32">
        <v>819</v>
      </c>
      <c r="E191" s="27">
        <v>0.21748603135347369</v>
      </c>
      <c r="F191" s="30">
        <v>19.232950200000001</v>
      </c>
      <c r="G191" s="10">
        <v>0.32617360353469849</v>
      </c>
      <c r="H191" s="10">
        <v>0.88307690620422363</v>
      </c>
      <c r="I191" s="10">
        <v>-5.6764042004942887E-2</v>
      </c>
      <c r="J191" s="33">
        <v>17.405203820000001</v>
      </c>
      <c r="K191" s="36">
        <v>34.17</v>
      </c>
      <c r="L191" s="33">
        <f>(O191)/(365)</f>
        <v>3.9578830657534243</v>
      </c>
      <c r="M191" s="33">
        <v>2.176838756</v>
      </c>
      <c r="O191" s="33">
        <v>1444.6273189999999</v>
      </c>
    </row>
    <row r="192" spans="1:15">
      <c r="A192" s="32" t="s">
        <v>258</v>
      </c>
      <c r="B192" s="32">
        <v>208</v>
      </c>
      <c r="E192" s="5">
        <v>0.14624506235122681</v>
      </c>
      <c r="F192" s="30">
        <v>19.597205200000001</v>
      </c>
      <c r="G192" s="10">
        <v>0.2192809134721756</v>
      </c>
      <c r="H192" s="10">
        <v>0.87166398763656616</v>
      </c>
      <c r="I192" s="10">
        <v>-9.5298603177070618E-2</v>
      </c>
      <c r="J192" s="33">
        <v>22.47442341</v>
      </c>
      <c r="K192" s="36">
        <v>34.26</v>
      </c>
      <c r="L192" s="33">
        <f>(O192)/(365)</f>
        <v>4.0641200246575337</v>
      </c>
      <c r="M192" s="33">
        <v>2.1698733570000002</v>
      </c>
      <c r="O192" s="33">
        <v>1483.4038089999999</v>
      </c>
    </row>
    <row r="193" spans="1:15">
      <c r="A193" s="32" t="s">
        <v>124</v>
      </c>
      <c r="B193" s="32">
        <v>1202</v>
      </c>
      <c r="E193" s="3">
        <v>0.26895560324192053</v>
      </c>
      <c r="F193" s="31">
        <v>20.1039581</v>
      </c>
      <c r="G193" s="10">
        <v>0.40335886180400848</v>
      </c>
      <c r="H193" s="10">
        <v>0.82614061236381531</v>
      </c>
      <c r="I193" s="10">
        <v>-4.5381059870123863E-2</v>
      </c>
      <c r="J193" s="33">
        <v>21.65652657</v>
      </c>
      <c r="K193" s="36">
        <v>34.299999999999997</v>
      </c>
      <c r="L193" s="33">
        <f>(O193)/(365)</f>
        <v>4.3455884136986302</v>
      </c>
      <c r="M193" s="33">
        <v>1.8579442500000001</v>
      </c>
      <c r="O193" s="33">
        <v>1586.1397710000001</v>
      </c>
    </row>
    <row r="194" spans="1:15">
      <c r="A194" s="32" t="s">
        <v>73</v>
      </c>
      <c r="B194" s="32">
        <v>1116</v>
      </c>
      <c r="E194" s="3">
        <v>0.35223245620727539</v>
      </c>
      <c r="F194" s="4">
        <v>21.578870800000001</v>
      </c>
      <c r="G194" s="10">
        <v>0.52828627824783325</v>
      </c>
      <c r="H194" s="10">
        <v>0.97156533598899841</v>
      </c>
      <c r="I194" s="10">
        <v>5.2342969924211502E-2</v>
      </c>
      <c r="J194" s="33">
        <v>22.142866130000002</v>
      </c>
      <c r="K194" s="36">
        <v>34.33</v>
      </c>
      <c r="L194" s="33">
        <f>(O194)/(365)</f>
        <v>4.2080228630136984</v>
      </c>
      <c r="M194" s="33">
        <v>2.0315685270000001</v>
      </c>
      <c r="O194" s="33">
        <v>1535.928345</v>
      </c>
    </row>
    <row r="195" spans="1:15">
      <c r="A195" s="32" t="s">
        <v>262</v>
      </c>
      <c r="B195" s="32">
        <v>811</v>
      </c>
      <c r="E195" s="5">
        <v>0.17821782827377319</v>
      </c>
      <c r="F195" s="29">
        <v>18.907248500000001</v>
      </c>
      <c r="G195" s="10">
        <v>0.26728782057762152</v>
      </c>
      <c r="H195" s="10">
        <v>0.88944721221923828</v>
      </c>
      <c r="I195" s="10">
        <v>-0.11133810132741929</v>
      </c>
      <c r="J195" s="33">
        <v>19.460279459999999</v>
      </c>
      <c r="K195" s="36">
        <v>34.340000000000003</v>
      </c>
      <c r="L195" s="33">
        <f>(O195)/(365)</f>
        <v>4.3848345205479449</v>
      </c>
      <c r="M195" s="33">
        <v>2.1613881589999999</v>
      </c>
      <c r="O195" s="33">
        <v>1600.4646</v>
      </c>
    </row>
    <row r="196" spans="1:15">
      <c r="A196" s="32" t="s">
        <v>93</v>
      </c>
      <c r="B196" s="32">
        <v>1606</v>
      </c>
      <c r="E196" s="3">
        <v>0.29596894979476929</v>
      </c>
      <c r="F196" s="31">
        <v>19.850922600000001</v>
      </c>
      <c r="G196" s="10">
        <v>0.44388818740844732</v>
      </c>
      <c r="H196" s="10">
        <v>0.8584710955619812</v>
      </c>
      <c r="I196" s="10">
        <v>-1.240419130772352E-2</v>
      </c>
      <c r="J196" s="33">
        <v>23.093213080000002</v>
      </c>
      <c r="K196" s="36">
        <v>34.35</v>
      </c>
      <c r="L196" s="33">
        <f>(O196)/(365)</f>
        <v>4.3799304712328766</v>
      </c>
      <c r="M196" s="33">
        <v>1.491384029</v>
      </c>
      <c r="O196" s="33">
        <v>1598.674622</v>
      </c>
    </row>
    <row r="197" spans="1:15">
      <c r="A197" s="32" t="s">
        <v>213</v>
      </c>
      <c r="B197" s="32">
        <v>408</v>
      </c>
      <c r="E197" s="5">
        <v>0.19644688069820401</v>
      </c>
      <c r="F197" s="4">
        <v>21.272143400000001</v>
      </c>
      <c r="G197" s="10">
        <v>0.29461997747421259</v>
      </c>
      <c r="H197" s="10">
        <v>0.85951998829841614</v>
      </c>
      <c r="I197" s="10">
        <v>-8.5539147257804871E-2</v>
      </c>
      <c r="J197" s="33">
        <v>22.167019839999998</v>
      </c>
      <c r="K197" s="36">
        <v>34.380000000000003</v>
      </c>
      <c r="L197" s="33">
        <f>(O197)/(365)</f>
        <v>4.4162336794520547</v>
      </c>
      <c r="M197" s="33">
        <v>1.885166347</v>
      </c>
      <c r="O197" s="33">
        <v>1611.925293</v>
      </c>
    </row>
    <row r="198" spans="1:15">
      <c r="A198" s="32" t="s">
        <v>104</v>
      </c>
      <c r="B198" s="32">
        <v>904</v>
      </c>
      <c r="E198" s="3">
        <v>0.32090146839618677</v>
      </c>
      <c r="F198" s="31">
        <v>20.219408000000001</v>
      </c>
      <c r="G198" s="10">
        <v>0.48128844797611242</v>
      </c>
      <c r="H198" s="10">
        <v>0.86578512191772461</v>
      </c>
      <c r="I198" s="10">
        <v>-1.3564050663262609E-2</v>
      </c>
      <c r="J198" s="33">
        <v>19.15321732</v>
      </c>
      <c r="K198" s="36">
        <v>34.450000000000003</v>
      </c>
      <c r="L198" s="33">
        <f>(O198)/(365)</f>
        <v>3.9589945753424658</v>
      </c>
      <c r="M198" s="33">
        <v>2.068841457</v>
      </c>
      <c r="O198" s="33">
        <v>1445.0330200000001</v>
      </c>
    </row>
    <row r="199" spans="1:15">
      <c r="A199" s="32" t="s">
        <v>175</v>
      </c>
      <c r="B199" s="32">
        <v>810</v>
      </c>
      <c r="E199" s="27">
        <v>0.21877820789814001</v>
      </c>
      <c r="F199" s="30">
        <v>19.203184100000001</v>
      </c>
      <c r="G199" s="10">
        <v>0.32811793684959412</v>
      </c>
      <c r="H199" s="10">
        <v>0.87459000945091248</v>
      </c>
      <c r="I199" s="10">
        <v>-6.9502077996730804E-2</v>
      </c>
      <c r="J199" s="33">
        <v>19.936490060000001</v>
      </c>
      <c r="K199" s="36">
        <v>34.61</v>
      </c>
      <c r="L199" s="33">
        <f>(O199)/(365)</f>
        <v>4.0231590794520553</v>
      </c>
      <c r="M199" s="33">
        <v>2.1181190010000002</v>
      </c>
      <c r="O199" s="33">
        <v>1468.453064</v>
      </c>
    </row>
    <row r="200" spans="1:15">
      <c r="A200" s="32" t="s">
        <v>123</v>
      </c>
      <c r="B200" s="32">
        <v>809</v>
      </c>
      <c r="E200" s="3">
        <v>0.27856701612472529</v>
      </c>
      <c r="F200" s="30">
        <v>19.409405700000001</v>
      </c>
      <c r="G200" s="10">
        <v>0.41778600215911871</v>
      </c>
      <c r="H200" s="10">
        <v>0.85689502954483032</v>
      </c>
      <c r="I200" s="10">
        <v>-2.6172300800681111E-2</v>
      </c>
      <c r="J200" s="33">
        <v>20.734828950000001</v>
      </c>
      <c r="K200" s="36">
        <v>34.61</v>
      </c>
      <c r="L200" s="33">
        <f>(O200)/(365)</f>
        <v>4.3892233643835619</v>
      </c>
      <c r="M200" s="33">
        <v>2.0647906059999999</v>
      </c>
      <c r="O200" s="33">
        <v>1602.0665280000001</v>
      </c>
    </row>
    <row r="201" spans="1:15">
      <c r="A201" s="32" t="s">
        <v>208</v>
      </c>
      <c r="B201" s="32">
        <v>908</v>
      </c>
      <c r="E201" s="27">
        <v>0.24736081808805471</v>
      </c>
      <c r="F201" s="31">
        <v>20.180029900000001</v>
      </c>
      <c r="G201" s="10">
        <v>0.37098261713981628</v>
      </c>
      <c r="H201" s="10">
        <v>0.83165830373764038</v>
      </c>
      <c r="I201" s="10">
        <v>-6.1024118214845657E-2</v>
      </c>
      <c r="J201" s="33">
        <v>20.233942030000001</v>
      </c>
      <c r="K201" s="36">
        <v>34.700000000000003</v>
      </c>
      <c r="L201" s="33">
        <f>(O201)/(365)</f>
        <v>4.4404873780821914</v>
      </c>
      <c r="M201" s="33">
        <v>2.0268657210000001</v>
      </c>
      <c r="O201" s="33">
        <v>1620.7778929999999</v>
      </c>
    </row>
    <row r="202" spans="1:15">
      <c r="A202" s="32" t="s">
        <v>176</v>
      </c>
      <c r="B202" s="32">
        <v>602</v>
      </c>
      <c r="E202" s="27">
        <v>0.2249550074338913</v>
      </c>
      <c r="F202" s="4">
        <v>20.4971256</v>
      </c>
      <c r="G202" s="10">
        <v>0.33738192915916437</v>
      </c>
      <c r="H202" s="10">
        <v>0.87453585863113403</v>
      </c>
      <c r="I202" s="10">
        <v>-6.0890398919582367E-2</v>
      </c>
      <c r="J202" s="33">
        <v>21.686763760000002</v>
      </c>
      <c r="K202" s="36">
        <v>34.700000000000003</v>
      </c>
      <c r="L202" s="33">
        <f>(O202)/(365)</f>
        <v>3.7231057369863017</v>
      </c>
      <c r="M202" s="33">
        <v>1.870042741</v>
      </c>
      <c r="O202" s="33">
        <v>1358.9335940000001</v>
      </c>
    </row>
    <row r="203" spans="1:15">
      <c r="A203" s="32" t="s">
        <v>150</v>
      </c>
      <c r="B203" s="32">
        <v>1601</v>
      </c>
      <c r="E203" s="27">
        <v>0.23236282169818881</v>
      </c>
      <c r="F203" s="30">
        <v>19.3207855</v>
      </c>
      <c r="G203" s="10">
        <v>0.34849545359611511</v>
      </c>
      <c r="H203" s="10">
        <v>0.84675323963165283</v>
      </c>
      <c r="I203" s="10">
        <v>-6.3157893717288971E-2</v>
      </c>
      <c r="J203" s="33">
        <v>22.870426179999999</v>
      </c>
      <c r="K203" s="36">
        <v>34.72</v>
      </c>
      <c r="L203" s="33">
        <f>(O203)/(365)</f>
        <v>4.0918069068493148</v>
      </c>
      <c r="M203" s="33">
        <v>1.5838726759999999</v>
      </c>
      <c r="O203" s="33">
        <v>1493.5095209999999</v>
      </c>
    </row>
    <row r="204" spans="1:15">
      <c r="A204" s="32" t="s">
        <v>259</v>
      </c>
      <c r="B204" s="32">
        <v>605</v>
      </c>
      <c r="E204" s="5">
        <v>0.14027149975299841</v>
      </c>
      <c r="F204" s="30">
        <v>19.5831041</v>
      </c>
      <c r="G204" s="10">
        <v>0.21037063002586359</v>
      </c>
      <c r="H204" s="10">
        <v>0.85160848498344421</v>
      </c>
      <c r="I204" s="10">
        <v>-0.12686184048652649</v>
      </c>
      <c r="J204" s="33">
        <v>22.15748215</v>
      </c>
      <c r="K204" s="36">
        <v>34.83</v>
      </c>
      <c r="L204" s="33">
        <f>(O204)/(365)</f>
        <v>4.5769303835616437</v>
      </c>
      <c r="M204" s="33">
        <v>1.9027795789999999</v>
      </c>
      <c r="O204" s="33">
        <v>1670.5795900000001</v>
      </c>
    </row>
    <row r="205" spans="1:15">
      <c r="A205" s="32" t="s">
        <v>216</v>
      </c>
      <c r="B205" s="32">
        <v>308</v>
      </c>
      <c r="E205" s="27">
        <v>0.20177383720874789</v>
      </c>
      <c r="F205" s="31">
        <v>19.964411699999999</v>
      </c>
      <c r="G205" s="10">
        <v>0.30260485410690308</v>
      </c>
      <c r="H205" s="10">
        <v>0.85817912220954895</v>
      </c>
      <c r="I205" s="10">
        <v>-7.5363300740718842E-2</v>
      </c>
      <c r="J205" s="33">
        <v>20.92003059</v>
      </c>
      <c r="K205" s="36">
        <v>34.83</v>
      </c>
      <c r="L205" s="33">
        <f>(O205)/(365)</f>
        <v>3.9441267452054793</v>
      </c>
      <c r="M205" s="33">
        <v>1.9489710330000001</v>
      </c>
      <c r="O205" s="33">
        <v>1439.606262</v>
      </c>
    </row>
    <row r="206" spans="1:15">
      <c r="A206" s="32" t="s">
        <v>148</v>
      </c>
      <c r="B206" s="32">
        <v>1108</v>
      </c>
      <c r="E206" s="27">
        <v>0.2542043924331665</v>
      </c>
      <c r="F206" s="4">
        <v>20.636701599999999</v>
      </c>
      <c r="G206" s="10">
        <v>0.381244957447052</v>
      </c>
      <c r="H206" s="10">
        <v>0.83536314964294434</v>
      </c>
      <c r="I206" s="10">
        <v>-4.2811840772628777E-2</v>
      </c>
      <c r="J206" s="33">
        <v>22.563776019999999</v>
      </c>
      <c r="K206" s="36">
        <v>34.840000000000003</v>
      </c>
      <c r="L206" s="33">
        <f>(O206)/(365)</f>
        <v>4.1002926356164382</v>
      </c>
      <c r="M206" s="33">
        <v>1.6798343659999999</v>
      </c>
      <c r="O206" s="33">
        <v>1496.606812</v>
      </c>
    </row>
    <row r="207" spans="1:15">
      <c r="A207" s="32" t="s">
        <v>266</v>
      </c>
      <c r="B207" s="32">
        <v>401</v>
      </c>
      <c r="E207" s="5">
        <v>0.19079406559467321</v>
      </c>
      <c r="F207" s="29">
        <v>19.060991300000001</v>
      </c>
      <c r="G207" s="10">
        <v>0.28614601492881769</v>
      </c>
      <c r="H207" s="10">
        <v>0.84104049205780029</v>
      </c>
      <c r="I207" s="10">
        <v>-8.4547869861125946E-2</v>
      </c>
      <c r="J207" s="33">
        <v>22.286224369999999</v>
      </c>
      <c r="K207" s="36">
        <v>34.85</v>
      </c>
      <c r="L207" s="33">
        <f>(O207)/(365)</f>
        <v>3.505639315068493</v>
      </c>
      <c r="M207" s="33">
        <v>2.07171905</v>
      </c>
      <c r="O207" s="33">
        <v>1279.55835</v>
      </c>
    </row>
    <row r="208" spans="1:15">
      <c r="A208" s="32" t="s">
        <v>122</v>
      </c>
      <c r="B208" s="32">
        <v>1112</v>
      </c>
      <c r="E208" s="3">
        <v>0.2720848023891449</v>
      </c>
      <c r="F208" s="31">
        <v>19.770713799999999</v>
      </c>
      <c r="G208" s="10">
        <v>0.40806713700294489</v>
      </c>
      <c r="H208" s="10">
        <v>0.81071692705154419</v>
      </c>
      <c r="I208" s="10">
        <v>-6.3495434820652008E-2</v>
      </c>
      <c r="J208" s="33">
        <v>22.082798960000002</v>
      </c>
      <c r="K208" s="36">
        <v>35.04</v>
      </c>
      <c r="L208" s="33">
        <f>(O208)/(365)</f>
        <v>4.4137300684931509</v>
      </c>
      <c r="M208" s="33">
        <v>1.868737876</v>
      </c>
      <c r="O208" s="33">
        <v>1611.011475</v>
      </c>
    </row>
    <row r="209" spans="1:15">
      <c r="A209" s="32" t="s">
        <v>156</v>
      </c>
      <c r="B209" s="32">
        <v>803</v>
      </c>
      <c r="E209" s="27">
        <v>0.24362622201442721</v>
      </c>
      <c r="F209" s="30">
        <v>19.538906099999998</v>
      </c>
      <c r="G209" s="10">
        <v>0.3653804212808609</v>
      </c>
      <c r="H209" s="10">
        <v>0.82639592885971069</v>
      </c>
      <c r="I209" s="10">
        <v>-7.4908040463924408E-2</v>
      </c>
      <c r="J209" s="33">
        <v>21.424359320000001</v>
      </c>
      <c r="K209" s="36">
        <v>35.06</v>
      </c>
      <c r="L209" s="33">
        <f>(O209)/(365)</f>
        <v>4.4759004767123294</v>
      </c>
      <c r="M209" s="33">
        <v>1.8957512969999999</v>
      </c>
      <c r="O209" s="33">
        <v>1633.7036740000001</v>
      </c>
    </row>
    <row r="210" spans="1:15">
      <c r="A210" s="32" t="s">
        <v>106</v>
      </c>
      <c r="B210" s="32">
        <v>1203</v>
      </c>
      <c r="E210" s="3">
        <v>0.29707792401313782</v>
      </c>
      <c r="F210" s="30">
        <v>19.379334400000001</v>
      </c>
      <c r="G210" s="10">
        <v>0.44552648067474371</v>
      </c>
      <c r="H210" s="10">
        <v>0.88229274749755859</v>
      </c>
      <c r="I210" s="10">
        <v>-2.661782689392567E-2</v>
      </c>
      <c r="J210" s="33">
        <v>22.075049400000001</v>
      </c>
      <c r="K210" s="6">
        <v>35.130000000000003</v>
      </c>
      <c r="L210" s="33">
        <f>(O210)/(365)</f>
        <v>4.351579556164384</v>
      </c>
      <c r="M210" s="33">
        <v>1.781817019</v>
      </c>
      <c r="O210" s="33">
        <v>1588.326538</v>
      </c>
    </row>
    <row r="211" spans="1:15">
      <c r="A211" s="32" t="s">
        <v>158</v>
      </c>
      <c r="B211" s="32">
        <v>808</v>
      </c>
      <c r="E211" s="27">
        <v>0.2246726453304291</v>
      </c>
      <c r="F211" s="31">
        <v>19.7635498</v>
      </c>
      <c r="G211" s="10">
        <v>0.33695089817047119</v>
      </c>
      <c r="H211" s="10">
        <v>0.84171015024185181</v>
      </c>
      <c r="I211" s="10">
        <v>-8.2900270819664001E-2</v>
      </c>
      <c r="J211" s="33">
        <v>20.768078800000001</v>
      </c>
      <c r="K211" s="6">
        <v>35.14</v>
      </c>
      <c r="L211" s="33">
        <f>(O211)/(365)</f>
        <v>3.6729274794520546</v>
      </c>
      <c r="M211" s="33">
        <v>2.0772329570000001</v>
      </c>
      <c r="O211" s="33">
        <v>1340.61853</v>
      </c>
    </row>
    <row r="212" spans="1:15">
      <c r="A212" s="32" t="s">
        <v>136</v>
      </c>
      <c r="B212" s="32">
        <v>1017</v>
      </c>
      <c r="E212" s="27">
        <v>0.25487688183784479</v>
      </c>
      <c r="F212" s="4">
        <v>20.5476189</v>
      </c>
      <c r="G212" s="10">
        <v>0.38225418329238892</v>
      </c>
      <c r="H212" s="10">
        <v>0.81169593334197998</v>
      </c>
      <c r="I212" s="10">
        <v>-6.8319708108901978E-2</v>
      </c>
      <c r="J212" s="33">
        <v>21.57628441</v>
      </c>
      <c r="K212" s="6">
        <v>35.18</v>
      </c>
      <c r="L212" s="33">
        <f>(O212)/(365)</f>
        <v>4.0081740301369866</v>
      </c>
      <c r="M212" s="33">
        <v>1.8817800280000001</v>
      </c>
      <c r="O212" s="33">
        <v>1462.9835210000001</v>
      </c>
    </row>
    <row r="213" spans="1:15">
      <c r="A213" s="32" t="s">
        <v>72</v>
      </c>
      <c r="B213" s="32">
        <v>1607</v>
      </c>
      <c r="E213" s="3">
        <v>0.3650677502155304</v>
      </c>
      <c r="F213" s="30">
        <v>19.398284</v>
      </c>
      <c r="G213" s="10">
        <v>0.54750138521194458</v>
      </c>
      <c r="H213" s="10">
        <v>0.89603152871131897</v>
      </c>
      <c r="I213" s="10">
        <v>2.1204410120844841E-2</v>
      </c>
      <c r="J213" s="33">
        <v>23.051992420000001</v>
      </c>
      <c r="K213" s="6">
        <v>35.19</v>
      </c>
      <c r="L213" s="33">
        <f>(O213)/(365)</f>
        <v>4.1366705917808213</v>
      </c>
      <c r="M213" s="33">
        <v>1.4779357310000001</v>
      </c>
      <c r="O213" s="33">
        <v>1509.8847659999999</v>
      </c>
    </row>
    <row r="214" spans="1:15">
      <c r="A214" s="32" t="s">
        <v>272</v>
      </c>
      <c r="B214" s="32">
        <v>210</v>
      </c>
      <c r="E214" s="5">
        <v>0.14609361439943311</v>
      </c>
      <c r="F214" s="29">
        <v>18.848169299999999</v>
      </c>
      <c r="G214" s="10">
        <v>0.2191053852438927</v>
      </c>
      <c r="H214" s="10">
        <v>0.87029775977134705</v>
      </c>
      <c r="I214" s="10">
        <v>-0.1035557575523853</v>
      </c>
      <c r="J214" s="33">
        <v>22.491399770000001</v>
      </c>
      <c r="K214" s="6">
        <v>35.200000000000003</v>
      </c>
      <c r="L214" s="33">
        <f>(O214)/(365)</f>
        <v>4.5587649835616437</v>
      </c>
      <c r="M214" s="33">
        <v>2.1358555560000001</v>
      </c>
      <c r="O214" s="33">
        <v>1663.9492190000001</v>
      </c>
    </row>
    <row r="215" spans="1:15">
      <c r="A215" s="32" t="s">
        <v>114</v>
      </c>
      <c r="B215" s="32">
        <v>1420</v>
      </c>
      <c r="E215" s="3">
        <v>0.32442912459373469</v>
      </c>
      <c r="F215" s="4">
        <v>22.579382899999999</v>
      </c>
      <c r="G215" s="10">
        <v>0.48653888702392578</v>
      </c>
      <c r="H215" s="10">
        <v>0.90241339802742004</v>
      </c>
      <c r="I215" s="10">
        <v>7.2919283993542186E-3</v>
      </c>
      <c r="J215" s="33">
        <v>22.507347110000001</v>
      </c>
      <c r="K215" s="6">
        <v>35.200000000000003</v>
      </c>
      <c r="L215" s="33">
        <f>(O215)/(365)</f>
        <v>3.9971990712328767</v>
      </c>
      <c r="M215" s="33">
        <v>1.435505152</v>
      </c>
      <c r="O215" s="33">
        <v>1458.9776609999999</v>
      </c>
    </row>
    <row r="216" spans="1:15">
      <c r="A216" s="32" t="s">
        <v>105</v>
      </c>
      <c r="B216" s="32">
        <v>1102</v>
      </c>
      <c r="E216" s="3">
        <v>0.31489060819149017</v>
      </c>
      <c r="F216" s="30">
        <v>19.5973206</v>
      </c>
      <c r="G216" s="10">
        <v>0.47225986421108251</v>
      </c>
      <c r="H216" s="10">
        <v>0.89903843402862549</v>
      </c>
      <c r="I216" s="10">
        <v>1.6095316037535671E-2</v>
      </c>
      <c r="J216" s="33">
        <v>22.33792686</v>
      </c>
      <c r="K216" s="6">
        <v>35.229999999999997</v>
      </c>
      <c r="L216" s="33">
        <f>(O216)/(365)</f>
        <v>4.4781739945205477</v>
      </c>
      <c r="M216" s="33">
        <v>1.931739688</v>
      </c>
      <c r="O216" s="33">
        <v>1634.533508</v>
      </c>
    </row>
    <row r="217" spans="1:15">
      <c r="A217" s="32" t="s">
        <v>269</v>
      </c>
      <c r="B217" s="32">
        <v>206</v>
      </c>
      <c r="E217" s="27">
        <v>0.2381773442029953</v>
      </c>
      <c r="F217" s="30">
        <v>19.262336699999999</v>
      </c>
      <c r="G217" s="10">
        <v>0.35721072554588318</v>
      </c>
      <c r="H217" s="10">
        <v>0.87212979793548584</v>
      </c>
      <c r="I217" s="10">
        <v>-4.5247195288538933E-2</v>
      </c>
      <c r="J217" s="33">
        <v>22.362993240000002</v>
      </c>
      <c r="K217" s="6">
        <v>35.24</v>
      </c>
      <c r="L217" s="33">
        <f>(O217)/(365)</f>
        <v>3.5778773479452055</v>
      </c>
      <c r="M217" s="33">
        <v>2.2388865949999999</v>
      </c>
      <c r="O217" s="33">
        <v>1305.9252320000001</v>
      </c>
    </row>
    <row r="218" spans="1:15">
      <c r="A218" s="32" t="s">
        <v>109</v>
      </c>
      <c r="B218" s="32">
        <v>1613</v>
      </c>
      <c r="E218" s="3">
        <v>0.29591837525367742</v>
      </c>
      <c r="F218" s="30">
        <v>19.5421038</v>
      </c>
      <c r="G218" s="10">
        <v>0.44380679726600653</v>
      </c>
      <c r="H218" s="10">
        <v>0.83016878366470337</v>
      </c>
      <c r="I218" s="10">
        <v>-4.1552625596523278E-2</v>
      </c>
      <c r="J218" s="33">
        <v>22.6443634</v>
      </c>
      <c r="K218" s="6">
        <v>35.24</v>
      </c>
      <c r="L218" s="33">
        <f>(O218)/(365)</f>
        <v>4.4715873835616433</v>
      </c>
      <c r="M218" s="33">
        <v>1.437999606</v>
      </c>
      <c r="O218" s="33">
        <v>1632.1293949999999</v>
      </c>
    </row>
    <row r="219" spans="1:15">
      <c r="A219" s="32" t="s">
        <v>284</v>
      </c>
      <c r="B219" s="32">
        <v>303</v>
      </c>
      <c r="E219" s="5">
        <v>0.17466554790735239</v>
      </c>
      <c r="F219" s="31">
        <v>19.7736397</v>
      </c>
      <c r="G219" s="10">
        <v>0.26194977760314941</v>
      </c>
      <c r="H219" s="10">
        <v>0.85025301575660706</v>
      </c>
      <c r="I219" s="10">
        <v>-0.1013659238815308</v>
      </c>
      <c r="J219" s="33">
        <v>21.479724879999999</v>
      </c>
      <c r="K219" s="6">
        <v>35.31</v>
      </c>
      <c r="L219" s="33">
        <f>(O219)/(365)</f>
        <v>4.0349595999999996</v>
      </c>
      <c r="M219" s="33">
        <v>1.9701449870000001</v>
      </c>
      <c r="O219" s="33">
        <v>1472.760254</v>
      </c>
    </row>
    <row r="220" spans="1:15">
      <c r="A220" s="32" t="s">
        <v>88</v>
      </c>
      <c r="B220" s="32">
        <v>1614</v>
      </c>
      <c r="E220" s="3">
        <v>0.3045857846736908</v>
      </c>
      <c r="F220" s="4">
        <v>20.264628399999999</v>
      </c>
      <c r="G220" s="10">
        <v>0.45680887997150421</v>
      </c>
      <c r="H220" s="10">
        <v>0.83130988478660583</v>
      </c>
      <c r="I220" s="10">
        <v>-4.0100539103150368E-2</v>
      </c>
      <c r="J220" s="33">
        <v>22.910973550000001</v>
      </c>
      <c r="K220" s="6">
        <v>35.35</v>
      </c>
      <c r="L220" s="33">
        <f>(O220)/(365)</f>
        <v>4.2755638657534245</v>
      </c>
      <c r="M220" s="33">
        <v>1.4347251059999999</v>
      </c>
      <c r="O220" s="33">
        <v>1560.580811</v>
      </c>
    </row>
    <row r="221" spans="1:15">
      <c r="A221" s="32" t="s">
        <v>141</v>
      </c>
      <c r="B221" s="32">
        <v>1001</v>
      </c>
      <c r="E221" s="27">
        <v>0.25454616546630859</v>
      </c>
      <c r="F221" s="4">
        <v>21.765399899999998</v>
      </c>
      <c r="G221" s="10">
        <v>0.38174837827682501</v>
      </c>
      <c r="H221" s="10">
        <v>0.82545143365859985</v>
      </c>
      <c r="I221" s="10">
        <v>-6.4694590866565704E-2</v>
      </c>
      <c r="J221" s="33">
        <v>22.017547610000001</v>
      </c>
      <c r="K221" s="6">
        <v>35.4</v>
      </c>
      <c r="L221" s="33">
        <f>(O221)/(365)</f>
        <v>4.3209773643835616</v>
      </c>
      <c r="M221" s="33">
        <v>1.8962882759999999</v>
      </c>
      <c r="O221" s="33">
        <v>1577.1567379999999</v>
      </c>
    </row>
    <row r="222" spans="1:15">
      <c r="A222" s="32" t="s">
        <v>118</v>
      </c>
      <c r="B222" s="32">
        <v>1602</v>
      </c>
      <c r="E222" s="3">
        <v>0.27090725302696228</v>
      </c>
      <c r="F222" s="31">
        <v>19.803156900000001</v>
      </c>
      <c r="G222" s="10">
        <v>0.40629906952381128</v>
      </c>
      <c r="H222" s="10">
        <v>0.83312126994132996</v>
      </c>
      <c r="I222" s="10">
        <v>-4.9545273184776313E-2</v>
      </c>
      <c r="J222" s="33">
        <v>22.91594315</v>
      </c>
      <c r="K222" s="6">
        <v>35.409999999999997</v>
      </c>
      <c r="L222" s="33">
        <f>(O222)/(365)</f>
        <v>4.3958910794520554</v>
      </c>
      <c r="M222" s="33">
        <v>1.5637392999999999</v>
      </c>
      <c r="O222" s="33">
        <v>1604.5002440000001</v>
      </c>
    </row>
    <row r="223" spans="1:15">
      <c r="A223" s="32" t="s">
        <v>119</v>
      </c>
      <c r="B223" s="32">
        <v>1615</v>
      </c>
      <c r="E223" s="3">
        <v>0.26309628784656519</v>
      </c>
      <c r="F223" s="31">
        <v>19.7891674</v>
      </c>
      <c r="G223" s="10">
        <v>0.39458544552326202</v>
      </c>
      <c r="H223" s="10">
        <v>0.86775106191635132</v>
      </c>
      <c r="I223" s="10">
        <v>-4.3066771700978279E-2</v>
      </c>
      <c r="J223" s="33">
        <v>22.639633180000001</v>
      </c>
      <c r="K223" s="6">
        <v>35.44</v>
      </c>
      <c r="L223" s="33">
        <f>(O223)/(365)</f>
        <v>4.4041990520547944</v>
      </c>
      <c r="M223" s="33">
        <v>1.3752675059999999</v>
      </c>
      <c r="O223" s="33">
        <v>1607.5326540000001</v>
      </c>
    </row>
    <row r="224" spans="1:15">
      <c r="A224" s="32" t="s">
        <v>191</v>
      </c>
      <c r="B224" s="32">
        <v>1103</v>
      </c>
      <c r="E224" s="5">
        <v>0.19534376263618469</v>
      </c>
      <c r="F224" s="4">
        <v>20.602004999999998</v>
      </c>
      <c r="G224" s="10">
        <v>0.29296234250068659</v>
      </c>
      <c r="H224" s="10">
        <v>0.8888641893863678</v>
      </c>
      <c r="I224" s="10">
        <v>-5.4404143244028091E-2</v>
      </c>
      <c r="J224" s="33">
        <v>22.439615249999999</v>
      </c>
      <c r="K224" s="6">
        <v>35.5</v>
      </c>
      <c r="L224" s="33">
        <f>(O224)/(365)</f>
        <v>4.0502414657534249</v>
      </c>
      <c r="M224" s="33">
        <v>1.8602851629999999</v>
      </c>
      <c r="O224" s="33">
        <v>1478.338135</v>
      </c>
    </row>
    <row r="225" spans="1:15">
      <c r="A225" s="32" t="s">
        <v>190</v>
      </c>
      <c r="B225" s="32">
        <v>1016</v>
      </c>
      <c r="E225" s="27">
        <v>0.2058315426111221</v>
      </c>
      <c r="F225" s="4">
        <v>20.6137047</v>
      </c>
      <c r="G225" s="10">
        <v>0.30868847668170929</v>
      </c>
      <c r="H225" s="10">
        <v>0.82445710897445679</v>
      </c>
      <c r="I225" s="10">
        <v>-8.7406270205974579E-2</v>
      </c>
      <c r="J225" s="33">
        <v>21.529297830000001</v>
      </c>
      <c r="K225" s="6">
        <v>35.5</v>
      </c>
      <c r="L225" s="33">
        <f>(O225)/(365)</f>
        <v>3.8673604054794519</v>
      </c>
      <c r="M225" s="33">
        <v>1.866357982</v>
      </c>
      <c r="O225" s="33">
        <v>1411.586548</v>
      </c>
    </row>
    <row r="226" spans="1:15">
      <c r="A226" s="32" t="s">
        <v>37</v>
      </c>
      <c r="B226" s="32">
        <v>1506</v>
      </c>
      <c r="E226" s="28">
        <v>0.40953344106674189</v>
      </c>
      <c r="F226" s="31">
        <v>19.797159199999999</v>
      </c>
      <c r="G226" s="10">
        <v>0.61418423056602478</v>
      </c>
      <c r="H226" s="10">
        <v>0.92475461959838867</v>
      </c>
      <c r="I226" s="10">
        <v>3.4898389130830758E-2</v>
      </c>
      <c r="J226" s="33">
        <v>23.111660000000001</v>
      </c>
      <c r="K226" s="6">
        <v>35.520000000000003</v>
      </c>
      <c r="L226" s="33">
        <f>(O226)/(365)</f>
        <v>4.1836532794520549</v>
      </c>
      <c r="M226" s="33">
        <v>1.4860122200000001</v>
      </c>
      <c r="O226" s="33">
        <v>1527.033447</v>
      </c>
    </row>
    <row r="227" spans="1:15">
      <c r="A227" s="32" t="s">
        <v>247</v>
      </c>
      <c r="B227" s="32">
        <v>606</v>
      </c>
      <c r="E227" s="5">
        <v>0.1474194526672363</v>
      </c>
      <c r="F227" s="31">
        <v>20.1016312</v>
      </c>
      <c r="G227" s="10">
        <v>0.22109764814376831</v>
      </c>
      <c r="H227" s="10">
        <v>0.87372633814811707</v>
      </c>
      <c r="I227" s="10">
        <v>-0.1223175972700119</v>
      </c>
      <c r="J227" s="33">
        <v>21.990544320000001</v>
      </c>
      <c r="K227" s="6">
        <v>35.56</v>
      </c>
      <c r="L227" s="33">
        <f>(O227)/(365)</f>
        <v>3.9198697013698633</v>
      </c>
      <c r="M227" s="33">
        <v>1.8835262660000001</v>
      </c>
      <c r="O227" s="33">
        <v>1430.7524410000001</v>
      </c>
    </row>
    <row r="228" spans="1:15">
      <c r="A228" s="32" t="s">
        <v>138</v>
      </c>
      <c r="B228" s="32">
        <v>1418</v>
      </c>
      <c r="E228" s="3">
        <v>0.33450360596179962</v>
      </c>
      <c r="F228" s="4">
        <v>20.942901599999999</v>
      </c>
      <c r="G228" s="10">
        <v>0.50167542695999146</v>
      </c>
      <c r="H228" s="10">
        <v>0.9033711850643158</v>
      </c>
      <c r="I228" s="10">
        <v>4.8247263766825199E-3</v>
      </c>
      <c r="J228" s="33">
        <v>21.883831019999999</v>
      </c>
      <c r="K228" s="6">
        <v>35.57</v>
      </c>
      <c r="L228" s="33">
        <f>(O228)/(365)</f>
        <v>3.9691682164383564</v>
      </c>
      <c r="M228" s="33">
        <v>1.5439372060000001</v>
      </c>
      <c r="O228" s="33">
        <v>1448.7463990000001</v>
      </c>
    </row>
    <row r="229" spans="1:15">
      <c r="A229" s="32" t="s">
        <v>193</v>
      </c>
      <c r="B229" s="32">
        <v>1010</v>
      </c>
      <c r="E229" s="27">
        <v>0.24034334719181061</v>
      </c>
      <c r="F229" s="4">
        <v>22.4367771</v>
      </c>
      <c r="G229" s="10">
        <v>0.36045056581497192</v>
      </c>
      <c r="H229" s="10">
        <v>0.89771369099617004</v>
      </c>
      <c r="I229" s="10">
        <v>7.5685903429985046E-3</v>
      </c>
      <c r="J229" s="33">
        <v>22.502208710000001</v>
      </c>
      <c r="K229" s="6">
        <v>35.57</v>
      </c>
      <c r="L229" s="33">
        <f>(O229)/(365)</f>
        <v>4.5378185534246578</v>
      </c>
      <c r="M229" s="33">
        <v>1.7178184990000001</v>
      </c>
      <c r="O229" s="33">
        <v>1656.303772</v>
      </c>
    </row>
    <row r="230" spans="1:15">
      <c r="A230" s="32" t="s">
        <v>249</v>
      </c>
      <c r="B230" s="32">
        <v>409</v>
      </c>
      <c r="E230" s="27">
        <v>0.21442694962024689</v>
      </c>
      <c r="F230" s="31">
        <v>19.690219899999999</v>
      </c>
      <c r="G230" s="10">
        <v>0.32158298790454859</v>
      </c>
      <c r="H230" s="10">
        <v>0.83517289161682129</v>
      </c>
      <c r="I230" s="10">
        <v>-7.9739689826965332E-2</v>
      </c>
      <c r="J230" s="33">
        <v>21.834316250000001</v>
      </c>
      <c r="K230" s="6">
        <v>35.67</v>
      </c>
      <c r="L230" s="33">
        <f>(O230)/(365)</f>
        <v>3.8590837041095889</v>
      </c>
      <c r="M230" s="33">
        <v>1.912033796</v>
      </c>
      <c r="O230" s="33">
        <v>1408.565552</v>
      </c>
    </row>
    <row r="231" spans="1:15">
      <c r="A231" s="32" t="s">
        <v>94</v>
      </c>
      <c r="B231" s="32">
        <v>1610</v>
      </c>
      <c r="E231" s="3">
        <v>0.30163232982158661</v>
      </c>
      <c r="F231" s="29">
        <v>18.8537979</v>
      </c>
      <c r="G231" s="10">
        <v>0.45236942172050482</v>
      </c>
      <c r="H231" s="10">
        <v>0.87087011337280273</v>
      </c>
      <c r="I231" s="10">
        <v>-2.6454661041498181E-2</v>
      </c>
      <c r="J231" s="33">
        <v>22.681926730000001</v>
      </c>
      <c r="K231" s="6">
        <v>35.68</v>
      </c>
      <c r="L231" s="33">
        <f>(O231)/(365)</f>
        <v>4.3348938821917811</v>
      </c>
      <c r="M231" s="33">
        <v>1.473380208</v>
      </c>
      <c r="O231" s="33">
        <v>1582.236267</v>
      </c>
    </row>
    <row r="232" spans="1:15">
      <c r="A232" s="32" t="s">
        <v>263</v>
      </c>
      <c r="B232" s="32">
        <v>1019</v>
      </c>
      <c r="E232" s="5">
        <v>0.14275388419628141</v>
      </c>
      <c r="F232" s="4">
        <v>22.457641599999999</v>
      </c>
      <c r="G232" s="10">
        <v>0.2140921354293823</v>
      </c>
      <c r="H232" s="10">
        <v>0.84465804696083069</v>
      </c>
      <c r="I232" s="10">
        <v>-0.1107325404882431</v>
      </c>
      <c r="J232" s="33">
        <v>22.191586489999999</v>
      </c>
      <c r="K232" s="6">
        <v>35.79</v>
      </c>
      <c r="L232" s="33">
        <f>(O232)/(365)</f>
        <v>4.5836442493150686</v>
      </c>
      <c r="M232" s="33">
        <v>1.8226122259999999</v>
      </c>
      <c r="O232" s="33">
        <v>1673.0301509999999</v>
      </c>
    </row>
    <row r="233" spans="1:15">
      <c r="A233" s="32" t="s">
        <v>171</v>
      </c>
      <c r="B233" s="32">
        <v>1111</v>
      </c>
      <c r="E233" s="27">
        <v>0.22686489671468729</v>
      </c>
      <c r="F233" s="4">
        <v>20.771553000000001</v>
      </c>
      <c r="G233" s="10">
        <v>0.34023979306221008</v>
      </c>
      <c r="H233" s="10">
        <v>0.83456942439079285</v>
      </c>
      <c r="I233" s="10">
        <v>-6.3771985471248627E-2</v>
      </c>
      <c r="J233" s="33">
        <v>22.281020160000001</v>
      </c>
      <c r="K233" s="6">
        <v>35.799999999999997</v>
      </c>
      <c r="L233" s="33">
        <f>(O233)/(365)</f>
        <v>3.5067653698630137</v>
      </c>
      <c r="M233" s="33">
        <v>1.7235984209999999</v>
      </c>
      <c r="O233" s="33">
        <v>1279.9693600000001</v>
      </c>
    </row>
    <row r="234" spans="1:15">
      <c r="A234" s="32" t="s">
        <v>194</v>
      </c>
      <c r="B234" s="32">
        <v>1104</v>
      </c>
      <c r="E234" s="5">
        <v>0.1967036351561546</v>
      </c>
      <c r="F234" s="4">
        <v>20.7619696</v>
      </c>
      <c r="G234" s="10">
        <v>0.29500642418861389</v>
      </c>
      <c r="H234" s="10">
        <v>0.83168315887451172</v>
      </c>
      <c r="I234" s="10">
        <v>-8.0546628683805466E-2</v>
      </c>
      <c r="J234" s="33">
        <v>22.567626950000001</v>
      </c>
      <c r="K234" s="6">
        <v>35.81</v>
      </c>
      <c r="L234" s="33">
        <f>(O234)/(365)</f>
        <v>4.0457544602739723</v>
      </c>
      <c r="M234" s="33">
        <v>1.780468285</v>
      </c>
      <c r="O234" s="33">
        <v>1476.700378</v>
      </c>
    </row>
    <row r="235" spans="1:15">
      <c r="A235" s="32" t="s">
        <v>286</v>
      </c>
      <c r="B235" s="32">
        <v>410</v>
      </c>
      <c r="E235" s="5">
        <v>0.19158518314361569</v>
      </c>
      <c r="F235" s="31">
        <v>19.7653809</v>
      </c>
      <c r="G235" s="10">
        <v>0.28732861578464508</v>
      </c>
      <c r="H235" s="10">
        <v>0.83799999952316284</v>
      </c>
      <c r="I235" s="10">
        <v>-9.2022188007831573E-2</v>
      </c>
      <c r="J235" s="33">
        <v>21.930536270000001</v>
      </c>
      <c r="K235" s="6">
        <v>35.86</v>
      </c>
      <c r="L235" s="33">
        <f>(O235)/(365)</f>
        <v>3.5739393260273973</v>
      </c>
      <c r="M235" s="33">
        <v>1.9540917870000001</v>
      </c>
      <c r="O235" s="33">
        <v>1304.487854</v>
      </c>
    </row>
    <row r="236" spans="1:15">
      <c r="A236" s="32" t="s">
        <v>234</v>
      </c>
      <c r="B236" s="32">
        <v>1018</v>
      </c>
      <c r="E236" s="5">
        <v>0.16982455551624301</v>
      </c>
      <c r="F236" s="4">
        <v>22.435686100000002</v>
      </c>
      <c r="G236" s="10">
        <v>0.25469216704368591</v>
      </c>
      <c r="H236" s="10">
        <v>0.85226017236709595</v>
      </c>
      <c r="I236" s="10">
        <v>-7.3670722544193268E-2</v>
      </c>
      <c r="J236" s="33">
        <v>22.01926422</v>
      </c>
      <c r="K236" s="6">
        <v>35.89</v>
      </c>
      <c r="L236" s="33">
        <f>(O236)/(365)</f>
        <v>3.7700476246575345</v>
      </c>
      <c r="M236" s="33">
        <v>1.8700889949999999</v>
      </c>
      <c r="O236" s="33">
        <v>1376.0673830000001</v>
      </c>
    </row>
    <row r="237" spans="1:15">
      <c r="A237" s="32" t="s">
        <v>254</v>
      </c>
      <c r="B237" s="32">
        <v>607</v>
      </c>
      <c r="E237" s="5">
        <v>0.13440683484077451</v>
      </c>
      <c r="F237" s="31">
        <v>19.867955200000001</v>
      </c>
      <c r="G237" s="10">
        <v>0.20157712697982791</v>
      </c>
      <c r="H237" s="10">
        <v>0.85847175121307373</v>
      </c>
      <c r="I237" s="10">
        <v>-0.13115118443965909</v>
      </c>
      <c r="J237" s="33">
        <v>22.00452232</v>
      </c>
      <c r="K237" s="6">
        <v>35.9</v>
      </c>
      <c r="L237" s="33">
        <f>(O237)/(365)</f>
        <v>4.5913211342465754</v>
      </c>
      <c r="M237" s="33">
        <v>1.879382849</v>
      </c>
      <c r="O237" s="33">
        <v>1675.832214</v>
      </c>
    </row>
    <row r="238" spans="1:15">
      <c r="A238" s="32" t="s">
        <v>183</v>
      </c>
      <c r="B238" s="32">
        <v>1419</v>
      </c>
      <c r="E238" s="3">
        <v>0.27378010749816889</v>
      </c>
      <c r="F238" s="4">
        <v>22.615480399999999</v>
      </c>
      <c r="G238" s="10">
        <v>0.41056540608406072</v>
      </c>
      <c r="H238" s="10">
        <v>0.88603532314300537</v>
      </c>
      <c r="I238" s="10">
        <v>-7.9597244039177895E-3</v>
      </c>
      <c r="J238" s="33">
        <v>22.52195549</v>
      </c>
      <c r="K238" s="6">
        <v>35.909999999999997</v>
      </c>
      <c r="L238" s="33">
        <f>(O238)/(365)</f>
        <v>4.4201733726027399</v>
      </c>
      <c r="M238" s="33">
        <v>1.4768117670000001</v>
      </c>
      <c r="O238" s="33">
        <v>1613.3632809999999</v>
      </c>
    </row>
    <row r="239" spans="1:15">
      <c r="A239" s="32" t="s">
        <v>236</v>
      </c>
      <c r="B239" s="32">
        <v>414</v>
      </c>
      <c r="E239" s="5">
        <v>0.18905860185623169</v>
      </c>
      <c r="F239" s="29">
        <v>18.776559800000001</v>
      </c>
      <c r="G239" s="10">
        <v>0.28353583812713617</v>
      </c>
      <c r="H239" s="10">
        <v>0.84622174501419067</v>
      </c>
      <c r="I239" s="10">
        <v>-8.5675869137048721E-2</v>
      </c>
      <c r="J239" s="33">
        <v>22.28797913</v>
      </c>
      <c r="K239" s="6">
        <v>35.96</v>
      </c>
      <c r="L239" s="33">
        <f>(O239)/(365)</f>
        <v>4.4004983150684929</v>
      </c>
      <c r="M239" s="33">
        <v>1.8948118089999999</v>
      </c>
      <c r="O239" s="33">
        <v>1606.181885</v>
      </c>
    </row>
    <row r="240" spans="1:15">
      <c r="A240" s="32" t="s">
        <v>165</v>
      </c>
      <c r="B240" s="32">
        <v>1107</v>
      </c>
      <c r="E240" s="27">
        <v>0.2277470529079437</v>
      </c>
      <c r="F240" s="4">
        <v>21.781738300000001</v>
      </c>
      <c r="G240" s="10">
        <v>0.34155891835689539</v>
      </c>
      <c r="H240" s="10">
        <v>0.83864337205886841</v>
      </c>
      <c r="I240" s="10">
        <v>-5.7717908173799508E-2</v>
      </c>
      <c r="J240" s="33">
        <v>22.51748371</v>
      </c>
      <c r="K240" s="6">
        <v>36.01</v>
      </c>
      <c r="L240" s="33">
        <f>(O240)/(365)</f>
        <v>3.5292552383561642</v>
      </c>
      <c r="M240" s="33">
        <v>1.776273429</v>
      </c>
      <c r="O240" s="33">
        <v>1288.1781619999999</v>
      </c>
    </row>
    <row r="241" spans="1:15">
      <c r="A241" s="32" t="s">
        <v>240</v>
      </c>
      <c r="B241" s="32">
        <v>1003</v>
      </c>
      <c r="E241" s="5">
        <v>0.16721963882446289</v>
      </c>
      <c r="F241" s="4">
        <v>22.5375671</v>
      </c>
      <c r="G241" s="10">
        <v>0.25078785419464111</v>
      </c>
      <c r="H241" s="10">
        <v>0.84897613525390625</v>
      </c>
      <c r="I241" s="10">
        <v>-7.9852581024169922E-2</v>
      </c>
      <c r="J241" s="33">
        <v>22.355788230000002</v>
      </c>
      <c r="K241" s="6">
        <v>36.049999999999997</v>
      </c>
      <c r="L241" s="33">
        <f>(O241)/(365)</f>
        <v>4.1242612246575341</v>
      </c>
      <c r="M241" s="33">
        <v>1.8178261520000001</v>
      </c>
      <c r="O241" s="33">
        <v>1505.3553469999999</v>
      </c>
    </row>
    <row r="242" spans="1:15">
      <c r="A242" s="32" t="s">
        <v>146</v>
      </c>
      <c r="B242" s="32">
        <v>1113</v>
      </c>
      <c r="E242" s="27">
        <v>0.24524715542793271</v>
      </c>
      <c r="F242" s="31">
        <v>20.146448100000001</v>
      </c>
      <c r="G242" s="10">
        <v>0.36781245470047003</v>
      </c>
      <c r="H242" s="10">
        <v>0.81519797444343567</v>
      </c>
      <c r="I242" s="10">
        <v>-6.4783677458763123E-2</v>
      </c>
      <c r="J242" s="33">
        <v>21.89296341</v>
      </c>
      <c r="K242" s="6">
        <v>36.07</v>
      </c>
      <c r="L242" s="33">
        <f>(O242)/(365)</f>
        <v>4.4873075315068487</v>
      </c>
      <c r="M242" s="33">
        <v>1.9775455</v>
      </c>
      <c r="O242" s="33">
        <v>1637.8672489999999</v>
      </c>
    </row>
    <row r="243" spans="1:15">
      <c r="A243" s="32" t="s">
        <v>268</v>
      </c>
      <c r="B243" s="32">
        <v>307</v>
      </c>
      <c r="E243" s="27">
        <v>0.22919634729623789</v>
      </c>
      <c r="F243" s="30">
        <v>19.594621700000001</v>
      </c>
      <c r="G243" s="10">
        <v>0.34373188018798828</v>
      </c>
      <c r="H243" s="10">
        <v>0.83649703860282898</v>
      </c>
      <c r="I243" s="10">
        <v>-8.9670833200216293E-2</v>
      </c>
      <c r="J243" s="33">
        <v>21.44021416</v>
      </c>
      <c r="K243" s="6">
        <v>36.08</v>
      </c>
      <c r="L243" s="33">
        <f>(O243)/(365)</f>
        <v>3.4578733671232875</v>
      </c>
      <c r="M243" s="33">
        <v>1.92976737</v>
      </c>
      <c r="O243" s="33">
        <v>1262.123779</v>
      </c>
    </row>
    <row r="244" spans="1:15">
      <c r="A244" s="32" t="s">
        <v>108</v>
      </c>
      <c r="B244" s="32">
        <v>1612</v>
      </c>
      <c r="E244" s="3">
        <v>0.29591837525367742</v>
      </c>
      <c r="F244" s="31">
        <v>19.993791600000002</v>
      </c>
      <c r="G244" s="10">
        <v>0.44380679726600653</v>
      </c>
      <c r="H244" s="10">
        <v>0.83016878366470337</v>
      </c>
      <c r="I244" s="10">
        <v>-4.1552625596523278E-2</v>
      </c>
      <c r="J244" s="33">
        <v>22.895130160000001</v>
      </c>
      <c r="K244" s="6">
        <v>36.090000000000003</v>
      </c>
      <c r="L244" s="33">
        <f>(O244)/(365)</f>
        <v>4.7620541917808215</v>
      </c>
      <c r="M244" s="33">
        <v>1.4708242419999999</v>
      </c>
      <c r="O244" s="33">
        <v>1738.14978</v>
      </c>
    </row>
    <row r="245" spans="1:15">
      <c r="A245" s="32" t="s">
        <v>220</v>
      </c>
      <c r="B245" s="32">
        <v>415</v>
      </c>
      <c r="E245" s="5">
        <v>0.1919023394584656</v>
      </c>
      <c r="F245" s="30">
        <v>19.4762497</v>
      </c>
      <c r="G245" s="10">
        <v>0.28781203925609589</v>
      </c>
      <c r="H245" s="10">
        <v>0.85594236850738525</v>
      </c>
      <c r="I245" s="10">
        <v>-8.8289026170969009E-2</v>
      </c>
      <c r="J245" s="33">
        <v>22.422972680000001</v>
      </c>
      <c r="K245" s="6">
        <v>36.11</v>
      </c>
      <c r="L245" s="33">
        <f>(O245)/(365)</f>
        <v>3.7295400109589036</v>
      </c>
      <c r="M245" s="33">
        <v>1.866352499</v>
      </c>
      <c r="O245" s="33">
        <v>1361.2821039999999</v>
      </c>
    </row>
    <row r="246" spans="1:15">
      <c r="A246" s="32" t="s">
        <v>142</v>
      </c>
      <c r="B246" s="32">
        <v>1511</v>
      </c>
      <c r="E246" s="27">
        <v>0.23619632422924039</v>
      </c>
      <c r="F246" s="31">
        <v>19.887256600000001</v>
      </c>
      <c r="G246" s="10">
        <v>0.35422655940055853</v>
      </c>
      <c r="H246" s="10">
        <v>0.85920840501785278</v>
      </c>
      <c r="I246" s="10">
        <v>-5.1310651004314423E-2</v>
      </c>
      <c r="J246" s="33">
        <v>22.70034695</v>
      </c>
      <c r="K246" s="6">
        <v>36.14</v>
      </c>
      <c r="L246" s="33">
        <f>(O246)/(365)</f>
        <v>3.5748267616438358</v>
      </c>
      <c r="M246" s="33">
        <v>1.4808484909999999</v>
      </c>
      <c r="O246" s="33">
        <v>1304.811768</v>
      </c>
    </row>
    <row r="247" spans="1:15">
      <c r="A247" s="32" t="s">
        <v>168</v>
      </c>
      <c r="B247" s="32">
        <v>1403</v>
      </c>
      <c r="E247" s="27">
        <v>0.25245499610900879</v>
      </c>
      <c r="F247" s="4">
        <v>22.198540699999999</v>
      </c>
      <c r="G247" s="10">
        <v>0.37863150238990778</v>
      </c>
      <c r="H247" s="10">
        <v>0.91988259553909302</v>
      </c>
      <c r="I247" s="10">
        <v>-6.9191697984933853E-3</v>
      </c>
      <c r="J247" s="33">
        <v>22.531848910000001</v>
      </c>
      <c r="K247" s="6">
        <v>36.39</v>
      </c>
      <c r="L247" s="33">
        <f>(O247)/(365)</f>
        <v>3.9041202904109586</v>
      </c>
      <c r="M247" s="33">
        <v>1.5525230169999999</v>
      </c>
      <c r="O247" s="33">
        <v>1425.0039059999999</v>
      </c>
    </row>
    <row r="248" spans="1:15">
      <c r="A248" s="32" t="s">
        <v>209</v>
      </c>
      <c r="B248" s="32">
        <v>1605</v>
      </c>
      <c r="E248" s="5">
        <v>0.17814456671476361</v>
      </c>
      <c r="F248" s="31">
        <v>20.086330400000001</v>
      </c>
      <c r="G248" s="10">
        <v>0.2671763151884079</v>
      </c>
      <c r="H248" s="10">
        <v>0.80487805604934692</v>
      </c>
      <c r="I248" s="10">
        <v>-0.10900140926241871</v>
      </c>
      <c r="J248" s="33">
        <v>23.072651860000001</v>
      </c>
      <c r="K248" s="6">
        <v>36.46</v>
      </c>
      <c r="L248" s="33">
        <f>(O248)/(365)</f>
        <v>4.1796530520547943</v>
      </c>
      <c r="M248" s="33">
        <v>1.5173648</v>
      </c>
      <c r="O248" s="33">
        <v>1525.5733640000001</v>
      </c>
    </row>
    <row r="249" spans="1:15">
      <c r="A249" s="32" t="s">
        <v>189</v>
      </c>
      <c r="B249" s="32">
        <v>1604</v>
      </c>
      <c r="E249" s="5">
        <v>0.190476194024086</v>
      </c>
      <c r="F249" s="30">
        <v>19.340940499999999</v>
      </c>
      <c r="G249" s="10">
        <v>0.28566893935203552</v>
      </c>
      <c r="H249" s="10">
        <v>0.82142665982246399</v>
      </c>
      <c r="I249" s="10">
        <v>-9.1581866145133972E-2</v>
      </c>
      <c r="J249" s="33">
        <v>23.055414200000001</v>
      </c>
      <c r="K249" s="6">
        <v>36.51</v>
      </c>
      <c r="L249" s="33">
        <f>(O249)/(365)</f>
        <v>3.6177573835616434</v>
      </c>
      <c r="M249" s="33">
        <v>1.5078551769999999</v>
      </c>
      <c r="O249" s="33">
        <v>1320.4814449999999</v>
      </c>
    </row>
    <row r="250" spans="1:15">
      <c r="A250" s="32" t="s">
        <v>201</v>
      </c>
      <c r="B250" s="32">
        <v>906</v>
      </c>
      <c r="E250" s="5">
        <v>0.19191919267177579</v>
      </c>
      <c r="F250" s="29">
        <v>19.010852799999999</v>
      </c>
      <c r="G250" s="10">
        <v>0.28782686591148382</v>
      </c>
      <c r="H250" s="10">
        <v>0.8355899453163147</v>
      </c>
      <c r="I250" s="10">
        <v>-9.8283931612968445E-2</v>
      </c>
      <c r="J250" s="33">
        <v>21.011173249999999</v>
      </c>
      <c r="K250" s="6">
        <v>36.520000000000003</v>
      </c>
      <c r="L250" s="33">
        <f>(O250)/(365)</f>
        <v>4.0578880821917807</v>
      </c>
      <c r="M250" s="33">
        <v>2.0338649750000002</v>
      </c>
      <c r="O250" s="33">
        <v>1481.12915</v>
      </c>
    </row>
    <row r="251" spans="1:15">
      <c r="A251" s="32" t="s">
        <v>149</v>
      </c>
      <c r="B251" s="32">
        <v>1109</v>
      </c>
      <c r="E251" s="27">
        <v>0.239999994635582</v>
      </c>
      <c r="F251" s="31">
        <v>19.800535199999999</v>
      </c>
      <c r="G251" s="10">
        <v>0.35994374752044678</v>
      </c>
      <c r="H251" s="10">
        <v>0.8133891224861145</v>
      </c>
      <c r="I251" s="10">
        <v>-6.8811878561973572E-2</v>
      </c>
      <c r="J251" s="33">
        <v>22.532094959999998</v>
      </c>
      <c r="K251" s="6">
        <v>36.630000000000003</v>
      </c>
      <c r="L251" s="33">
        <f>(O251)/(365)</f>
        <v>3.4374214054794523</v>
      </c>
      <c r="M251" s="33">
        <v>1.615253687</v>
      </c>
      <c r="O251" s="33">
        <v>1254.658813</v>
      </c>
    </row>
    <row r="252" spans="1:15">
      <c r="A252" s="32" t="s">
        <v>162</v>
      </c>
      <c r="B252" s="32">
        <v>913</v>
      </c>
      <c r="E252" s="27">
        <v>0.2381722629070282</v>
      </c>
      <c r="F252" s="29">
        <v>17.8969326</v>
      </c>
      <c r="G252" s="10">
        <v>0.35718616843223572</v>
      </c>
      <c r="H252" s="10">
        <v>0.87834393978118896</v>
      </c>
      <c r="I252" s="10">
        <v>-5.7924240827560418E-2</v>
      </c>
      <c r="J252" s="33">
        <v>20.913918500000001</v>
      </c>
      <c r="K252" s="6">
        <v>36.65</v>
      </c>
      <c r="L252" s="33">
        <f>(O252)/(365)</f>
        <v>3.6499635452054795</v>
      </c>
      <c r="M252" s="33">
        <v>1.8438665869999999</v>
      </c>
      <c r="O252" s="33">
        <v>1332.2366939999999</v>
      </c>
    </row>
    <row r="253" spans="1:15">
      <c r="A253" s="32" t="s">
        <v>196</v>
      </c>
      <c r="B253" s="32">
        <v>910</v>
      </c>
      <c r="E253" s="27">
        <v>0.21408182382583621</v>
      </c>
      <c r="F253" s="30">
        <v>19.603849400000001</v>
      </c>
      <c r="G253" s="10">
        <v>0.32107183337211609</v>
      </c>
      <c r="H253" s="10">
        <v>0.82186543941497803</v>
      </c>
      <c r="I253" s="10">
        <v>-8.7234042584896088E-2</v>
      </c>
      <c r="J253" s="33">
        <v>20.739171030000001</v>
      </c>
      <c r="K253" s="6">
        <v>36.68</v>
      </c>
      <c r="L253" s="33">
        <f>(O253)/(365)</f>
        <v>3.8631342630136989</v>
      </c>
      <c r="M253" s="33">
        <v>1.8985061649999999</v>
      </c>
      <c r="O253" s="33">
        <v>1410.0440060000001</v>
      </c>
    </row>
    <row r="254" spans="1:15">
      <c r="A254" s="32" t="s">
        <v>180</v>
      </c>
      <c r="B254" s="32">
        <v>1117</v>
      </c>
      <c r="E254" s="27">
        <v>0.21860463917255399</v>
      </c>
      <c r="F254" s="4">
        <v>20.336442900000002</v>
      </c>
      <c r="G254" s="10">
        <v>0.32785561680793762</v>
      </c>
      <c r="H254" s="10">
        <v>0.80424302816390991</v>
      </c>
      <c r="I254" s="10">
        <v>-9.1369953006505966E-2</v>
      </c>
      <c r="J254" s="33">
        <v>22.306365970000002</v>
      </c>
      <c r="K254" s="6">
        <v>36.78</v>
      </c>
      <c r="L254" s="33">
        <f>(O254)/(365)</f>
        <v>4.0108813150684934</v>
      </c>
      <c r="M254" s="33">
        <v>1.872518063</v>
      </c>
      <c r="O254" s="33">
        <v>1463.9716800000001</v>
      </c>
    </row>
    <row r="255" spans="1:15">
      <c r="A255" s="32" t="s">
        <v>125</v>
      </c>
      <c r="B255" s="32">
        <v>1619</v>
      </c>
      <c r="E255" s="3">
        <v>0.25988522171974182</v>
      </c>
      <c r="F255" s="31">
        <v>19.6442719</v>
      </c>
      <c r="G255" s="10">
        <v>0.38976491987705231</v>
      </c>
      <c r="H255" s="10">
        <v>0.80142474174499512</v>
      </c>
      <c r="I255" s="10">
        <v>-7.0393666625022888E-2</v>
      </c>
      <c r="J255" s="33">
        <v>22.78752136</v>
      </c>
      <c r="K255" s="6">
        <v>36.94</v>
      </c>
      <c r="L255" s="33">
        <f>(O255)/(365)</f>
        <v>4.4573140191780825</v>
      </c>
      <c r="M255" s="33">
        <v>1.5133261680000001</v>
      </c>
      <c r="O255" s="33">
        <v>1626.919617</v>
      </c>
    </row>
    <row r="256" spans="1:15">
      <c r="A256" s="32" t="s">
        <v>244</v>
      </c>
      <c r="B256" s="32">
        <v>1015</v>
      </c>
      <c r="E256" s="5">
        <v>0.19117122888565061</v>
      </c>
      <c r="F256" s="4">
        <v>21.586095799999999</v>
      </c>
      <c r="G256" s="10">
        <v>0.28670582175254822</v>
      </c>
      <c r="H256" s="10">
        <v>0.83688497543334961</v>
      </c>
      <c r="I256" s="10">
        <v>-8.9335568249225616E-2</v>
      </c>
      <c r="J256" s="33">
        <v>21.82007694</v>
      </c>
      <c r="K256" s="6">
        <v>36.99</v>
      </c>
      <c r="L256" s="33">
        <f>(O256)/(365)</f>
        <v>4.0255770739726024</v>
      </c>
      <c r="M256" s="33">
        <v>1.883599102</v>
      </c>
      <c r="O256" s="33">
        <v>1469.335632</v>
      </c>
    </row>
    <row r="257" spans="1:15">
      <c r="A257" s="32" t="s">
        <v>182</v>
      </c>
      <c r="B257" s="32">
        <v>1603</v>
      </c>
      <c r="E257" s="27">
        <v>0.2144936919212341</v>
      </c>
      <c r="F257" s="30">
        <v>19.4003525</v>
      </c>
      <c r="G257" s="10">
        <v>0.32168850302696228</v>
      </c>
      <c r="H257" s="10">
        <v>0.83966243267059326</v>
      </c>
      <c r="I257" s="10">
        <v>-6.2825128436088562E-2</v>
      </c>
      <c r="J257" s="33">
        <v>22.922548290000002</v>
      </c>
      <c r="K257" s="6">
        <v>37</v>
      </c>
      <c r="L257" s="33">
        <f>(O257)/(365)</f>
        <v>3.8853104273972603</v>
      </c>
      <c r="M257" s="33">
        <v>1.4825782780000001</v>
      </c>
      <c r="O257" s="33">
        <v>1418.1383060000001</v>
      </c>
    </row>
    <row r="258" spans="1:15">
      <c r="A258" s="32" t="s">
        <v>221</v>
      </c>
      <c r="B258" s="32">
        <v>104</v>
      </c>
      <c r="E258" s="5">
        <v>0.1931547075510025</v>
      </c>
      <c r="F258" s="31">
        <v>19.612141600000001</v>
      </c>
      <c r="G258" s="10">
        <v>0.28968526422977448</v>
      </c>
      <c r="H258" s="10">
        <v>0.87490856647491455</v>
      </c>
      <c r="I258" s="10">
        <v>-8.3815213292837143E-2</v>
      </c>
      <c r="J258" s="33">
        <v>20.50196266</v>
      </c>
      <c r="K258" s="6">
        <v>37.020000000000003</v>
      </c>
      <c r="L258" s="33">
        <f>(O258)/(365)</f>
        <v>3.4246794410958907</v>
      </c>
      <c r="M258" s="33">
        <v>1.9968308809999999</v>
      </c>
      <c r="O258" s="33">
        <v>1250.007996</v>
      </c>
    </row>
    <row r="259" spans="1:15">
      <c r="A259" s="32" t="s">
        <v>227</v>
      </c>
      <c r="B259" s="32">
        <v>907</v>
      </c>
      <c r="E259" s="5">
        <v>0.1849944889545441</v>
      </c>
      <c r="F259" s="31">
        <v>20.043781299999999</v>
      </c>
      <c r="G259" s="10">
        <v>0.27744069695472717</v>
      </c>
      <c r="H259" s="10">
        <v>0.82102009654045105</v>
      </c>
      <c r="I259" s="10">
        <v>-0.1106037572026253</v>
      </c>
      <c r="J259" s="33">
        <v>21.101486210000001</v>
      </c>
      <c r="K259" s="6">
        <v>37.03</v>
      </c>
      <c r="L259" s="33">
        <f>(O259)/(365)</f>
        <v>4.3836128136986305</v>
      </c>
      <c r="M259" s="33">
        <v>1.9131467339999999</v>
      </c>
      <c r="O259" s="33">
        <v>1600.018677</v>
      </c>
    </row>
    <row r="260" spans="1:15">
      <c r="A260" s="32" t="s">
        <v>89</v>
      </c>
      <c r="B260" s="32">
        <v>1014</v>
      </c>
      <c r="E260" s="5">
        <v>0.17337558418512339</v>
      </c>
      <c r="F260" s="30">
        <v>19.387517899999999</v>
      </c>
      <c r="G260" s="10">
        <v>0.26001623272895807</v>
      </c>
      <c r="H260" s="10">
        <v>0.83007049560546875</v>
      </c>
      <c r="I260" s="10">
        <v>-9.1472882777452469E-2</v>
      </c>
      <c r="J260" s="33">
        <v>22.085549350000001</v>
      </c>
      <c r="K260" s="6">
        <v>37.159999999999997</v>
      </c>
      <c r="L260" s="33">
        <f>(O260)/(365)</f>
        <v>4.0348385315068489</v>
      </c>
      <c r="M260" s="33">
        <v>1.6834706070000001</v>
      </c>
      <c r="O260" s="33">
        <v>1472.716064</v>
      </c>
    </row>
    <row r="261" spans="1:15">
      <c r="A261" s="32" t="s">
        <v>29</v>
      </c>
      <c r="B261" s="32">
        <v>107</v>
      </c>
      <c r="E261" s="5">
        <v>0.1625344306230545</v>
      </c>
      <c r="F261" s="29">
        <v>18.268083600000001</v>
      </c>
      <c r="G261" s="10">
        <v>0.24375967681407931</v>
      </c>
      <c r="H261" s="10">
        <v>0.87417992949485779</v>
      </c>
      <c r="I261" s="10">
        <v>-0.1080255508422852</v>
      </c>
      <c r="J261" s="33">
        <v>20.561491010000001</v>
      </c>
      <c r="K261" s="6">
        <v>37.19</v>
      </c>
      <c r="L261" s="33">
        <f>(O261)/(365)</f>
        <v>4.2907019205479457</v>
      </c>
      <c r="M261" s="33">
        <v>2.0309855940000001</v>
      </c>
      <c r="O261" s="33">
        <v>1566.1062010000001</v>
      </c>
    </row>
    <row r="262" spans="1:15">
      <c r="A262" s="32" t="s">
        <v>151</v>
      </c>
      <c r="B262" s="32">
        <v>1620</v>
      </c>
      <c r="E262" s="27">
        <v>0.23409028351306921</v>
      </c>
      <c r="F262" s="29">
        <v>19.092374800000002</v>
      </c>
      <c r="G262" s="10">
        <v>0.35107959806919098</v>
      </c>
      <c r="H262" s="10">
        <v>0.81950661540031433</v>
      </c>
      <c r="I262" s="10">
        <v>-6.4560383558273315E-2</v>
      </c>
      <c r="J262" s="33">
        <v>22.79920959</v>
      </c>
      <c r="K262" s="6">
        <v>37.29</v>
      </c>
      <c r="L262" s="33">
        <f>(O262)/(365)</f>
        <v>3.3965863780821919</v>
      </c>
      <c r="M262" s="33">
        <v>1.5512366289999999</v>
      </c>
      <c r="O262" s="33">
        <v>1239.7540280000001</v>
      </c>
    </row>
    <row r="263" spans="1:15">
      <c r="A263" s="32" t="s">
        <v>250</v>
      </c>
      <c r="B263" s="32">
        <v>1006</v>
      </c>
      <c r="E263" s="5">
        <v>0.15632364153862</v>
      </c>
      <c r="F263" s="4">
        <v>22.4000454</v>
      </c>
      <c r="G263" s="10">
        <v>0.2344394326210022</v>
      </c>
      <c r="H263" s="10">
        <v>0.88117974996566772</v>
      </c>
      <c r="I263" s="10">
        <v>-7.7513009309768677E-2</v>
      </c>
      <c r="J263" s="33">
        <v>22.419965739999999</v>
      </c>
      <c r="K263" s="6">
        <v>37.31</v>
      </c>
      <c r="L263" s="33">
        <f>(O263)/(365)</f>
        <v>4.0749722410958897</v>
      </c>
      <c r="M263" s="33">
        <v>1.8218476770000001</v>
      </c>
      <c r="O263" s="33">
        <v>1487.3648679999999</v>
      </c>
    </row>
    <row r="264" spans="1:15">
      <c r="A264" s="32" t="s">
        <v>256</v>
      </c>
      <c r="B264" s="32">
        <v>1008</v>
      </c>
      <c r="E264" s="5">
        <v>0.15529349446296689</v>
      </c>
      <c r="F264" s="4">
        <v>21.6808424</v>
      </c>
      <c r="G264" s="10">
        <v>0.23288929462432861</v>
      </c>
      <c r="H264" s="10">
        <v>0.86641672253608704</v>
      </c>
      <c r="I264" s="10">
        <v>-8.1726960837841034E-2</v>
      </c>
      <c r="J264" s="33">
        <v>22.489130020000001</v>
      </c>
      <c r="K264" s="6">
        <v>37.479999999999997</v>
      </c>
      <c r="L264" s="33">
        <f>(O264)/(365)</f>
        <v>4.4644407506849317</v>
      </c>
      <c r="M264" s="33">
        <v>1.8018866179999999</v>
      </c>
      <c r="O264" s="33">
        <v>1629.520874</v>
      </c>
    </row>
    <row r="265" spans="1:15">
      <c r="A265" s="32" t="s">
        <v>248</v>
      </c>
      <c r="B265" s="32">
        <v>1503</v>
      </c>
      <c r="E265" s="5">
        <v>0.14372880756855011</v>
      </c>
      <c r="F265" s="4">
        <v>21.642666800000001</v>
      </c>
      <c r="G265" s="10">
        <v>0.21555668115615839</v>
      </c>
      <c r="H265" s="10">
        <v>0.87046205997467041</v>
      </c>
      <c r="I265" s="10">
        <v>-0.1048113405704498</v>
      </c>
      <c r="J265" s="33">
        <v>22.98073578</v>
      </c>
      <c r="K265" s="6">
        <v>37.799999999999997</v>
      </c>
      <c r="L265" s="33">
        <f>(O265)/(365)</f>
        <v>4.6204772109589038</v>
      </c>
      <c r="M265" s="33">
        <v>1.5748534199999999</v>
      </c>
      <c r="O265" s="33">
        <v>1686.4741819999999</v>
      </c>
    </row>
    <row r="266" spans="1:15">
      <c r="A266" s="32" t="s">
        <v>219</v>
      </c>
      <c r="B266" s="32">
        <v>912</v>
      </c>
      <c r="E266" s="5">
        <v>0.19885094463825231</v>
      </c>
      <c r="F266" s="29">
        <v>18.698573100000001</v>
      </c>
      <c r="G266" s="10">
        <v>0.29822883009910578</v>
      </c>
      <c r="H266" s="10">
        <v>0.84229323267936707</v>
      </c>
      <c r="I266" s="10">
        <v>-8.5252910852432251E-2</v>
      </c>
      <c r="J266" s="33">
        <v>21.668533329999999</v>
      </c>
      <c r="K266" s="6">
        <v>37.869999999999997</v>
      </c>
      <c r="L266" s="33">
        <f>(O266)/(365)</f>
        <v>4.3214128054794516</v>
      </c>
      <c r="M266" s="33">
        <v>1.8235273359999999</v>
      </c>
      <c r="O266" s="33">
        <v>1577.3156739999999</v>
      </c>
    </row>
    <row r="267" spans="1:15">
      <c r="A267" s="32" t="s">
        <v>198</v>
      </c>
      <c r="B267" s="32">
        <v>1509</v>
      </c>
      <c r="E267" s="27">
        <v>0.20528633892536161</v>
      </c>
      <c r="F267" s="4">
        <v>21.974023800000001</v>
      </c>
      <c r="G267" s="10">
        <v>0.3078707754611969</v>
      </c>
      <c r="H267" s="10">
        <v>0.86000531911849976</v>
      </c>
      <c r="I267" s="10">
        <v>-8.5155889391899109E-2</v>
      </c>
      <c r="J267" s="33">
        <v>22.949220660000002</v>
      </c>
      <c r="K267" s="6">
        <v>37.93</v>
      </c>
      <c r="L267" s="33">
        <f>(O267)/(365)</f>
        <v>4.0378210630136984</v>
      </c>
      <c r="M267" s="33">
        <v>1.423550665</v>
      </c>
      <c r="O267" s="33">
        <v>1473.8046879999999</v>
      </c>
    </row>
    <row r="268" spans="1:15">
      <c r="A268" s="32" t="s">
        <v>192</v>
      </c>
      <c r="B268" s="32">
        <v>1504</v>
      </c>
      <c r="E268" s="27">
        <v>0.21592974662780759</v>
      </c>
      <c r="F268" s="31">
        <v>19.733238199999999</v>
      </c>
      <c r="G268" s="10">
        <v>0.32382594048976898</v>
      </c>
      <c r="H268" s="10">
        <v>0.89415770769119263</v>
      </c>
      <c r="I268" s="10">
        <v>-4.6066384762525558E-2</v>
      </c>
      <c r="J268" s="33">
        <v>22.956362720000001</v>
      </c>
      <c r="K268" s="6">
        <v>38.020000000000003</v>
      </c>
      <c r="L268" s="33">
        <f>(O268)/(365)</f>
        <v>4.0244625561643836</v>
      </c>
      <c r="M268" s="33">
        <v>1.5200331810000001</v>
      </c>
      <c r="O268" s="33">
        <v>1468.9288329999999</v>
      </c>
    </row>
    <row r="269" spans="1:15">
      <c r="A269" s="32" t="s">
        <v>265</v>
      </c>
      <c r="B269" s="32">
        <v>1013</v>
      </c>
      <c r="E269" s="5">
        <v>0.15529753267765051</v>
      </c>
      <c r="F269" s="4">
        <v>22.0612812</v>
      </c>
      <c r="G269" s="10">
        <v>0.23290404677391049</v>
      </c>
      <c r="H269" s="10">
        <v>0.87254899740219116</v>
      </c>
      <c r="I269" s="10">
        <v>-7.7590607106685638E-2</v>
      </c>
      <c r="J269" s="33">
        <v>22.283784870000002</v>
      </c>
      <c r="K269" s="6">
        <v>38.17</v>
      </c>
      <c r="L269" s="33">
        <f>(O269)/(365)</f>
        <v>4.5537293315068492</v>
      </c>
      <c r="M269" s="33">
        <v>1.7028560639999999</v>
      </c>
      <c r="O269" s="33">
        <v>1662.111206</v>
      </c>
    </row>
    <row r="270" spans="1:15">
      <c r="A270" s="32" t="s">
        <v>246</v>
      </c>
      <c r="B270" s="32">
        <v>911</v>
      </c>
      <c r="E270" s="5">
        <v>0.18506598472595209</v>
      </c>
      <c r="F270" s="31">
        <v>19.756229399999999</v>
      </c>
      <c r="G270" s="10">
        <v>0.27755430340766912</v>
      </c>
      <c r="H270" s="10">
        <v>0.83011937141418457</v>
      </c>
      <c r="I270" s="10">
        <v>-9.6984513103961945E-2</v>
      </c>
      <c r="J270" s="33">
        <v>21.390087130000001</v>
      </c>
      <c r="K270" s="6">
        <v>38.21</v>
      </c>
      <c r="L270" s="33">
        <f>(O270)/(365)</f>
        <v>3.9622087041095893</v>
      </c>
      <c r="M270" s="33">
        <v>1.856748581</v>
      </c>
      <c r="O270" s="33">
        <v>1446.206177</v>
      </c>
    </row>
    <row r="271" spans="1:15">
      <c r="A271" s="32" t="s">
        <v>270</v>
      </c>
      <c r="B271" s="32">
        <v>1005</v>
      </c>
      <c r="E271" s="5">
        <v>0.1219531558454037</v>
      </c>
      <c r="F271" s="4">
        <v>21.8213911</v>
      </c>
      <c r="G271" s="10">
        <v>0.18288987874984741</v>
      </c>
      <c r="H271" s="10">
        <v>0.85896414518356323</v>
      </c>
      <c r="I271" s="10">
        <v>-0.114414069801569</v>
      </c>
      <c r="J271" s="33">
        <v>22.36162186</v>
      </c>
      <c r="K271" s="6">
        <v>38.29</v>
      </c>
      <c r="L271" s="33">
        <f>(O271)/(365)</f>
        <v>4.1913045808219183</v>
      </c>
      <c r="M271" s="33">
        <v>1.8045159580000001</v>
      </c>
      <c r="O271" s="33">
        <v>1529.826172</v>
      </c>
    </row>
    <row r="272" spans="1:15">
      <c r="A272" s="32" t="s">
        <v>260</v>
      </c>
      <c r="B272" s="32">
        <v>1007</v>
      </c>
      <c r="E272" s="5">
        <v>0.1314358860254288</v>
      </c>
      <c r="F272" s="4">
        <v>21.916976900000002</v>
      </c>
      <c r="G272" s="10">
        <v>0.1971223056316376</v>
      </c>
      <c r="H272" s="10">
        <v>0.87605804204940796</v>
      </c>
      <c r="I272" s="10">
        <v>-8.3575725555419922E-2</v>
      </c>
      <c r="J272" s="33">
        <v>22.44108391</v>
      </c>
      <c r="K272" s="6">
        <v>38.31</v>
      </c>
      <c r="L272" s="33">
        <f>(O272)/(365)</f>
        <v>0</v>
      </c>
      <c r="M272" s="33">
        <v>1.748651505</v>
      </c>
      <c r="O272" s="33"/>
    </row>
    <row r="273" spans="1:15">
      <c r="A273" s="32" t="s">
        <v>228</v>
      </c>
      <c r="B273" s="32">
        <v>1510</v>
      </c>
      <c r="E273" s="5">
        <v>0.1802997887134552</v>
      </c>
      <c r="F273" s="4">
        <v>22.127120999999999</v>
      </c>
      <c r="G273" s="10">
        <v>0.2703917920589447</v>
      </c>
      <c r="H273" s="10">
        <v>0.898689866065979</v>
      </c>
      <c r="I273" s="10">
        <v>-7.8076198697090149E-2</v>
      </c>
      <c r="J273" s="33">
        <v>22.717685700000001</v>
      </c>
      <c r="K273" s="6">
        <v>39.200000000000003</v>
      </c>
      <c r="L273" s="33">
        <f>(O273)/(365)</f>
        <v>4.3062488301369868</v>
      </c>
      <c r="M273" s="33">
        <v>1.46544385</v>
      </c>
      <c r="O273" s="33">
        <v>1571.7808230000001</v>
      </c>
    </row>
    <row r="274" spans="1:15">
      <c r="A274" s="32" t="s">
        <v>235</v>
      </c>
      <c r="B274" s="32">
        <v>1401</v>
      </c>
      <c r="E274" s="5">
        <v>0.1744125708937645</v>
      </c>
      <c r="F274" s="4">
        <v>22.584793099999999</v>
      </c>
      <c r="G274" s="10">
        <v>0.26157002151012421</v>
      </c>
      <c r="H274" s="10">
        <v>0.91638925671577454</v>
      </c>
      <c r="I274" s="10">
        <v>-6.9446612149477005E-2</v>
      </c>
      <c r="J274" s="33">
        <v>22.448246959999999</v>
      </c>
      <c r="K274" s="6">
        <v>39.46</v>
      </c>
      <c r="L274" s="33">
        <f>(O274)/(365)</f>
        <v>3.9499458219178081</v>
      </c>
      <c r="M274" s="33">
        <v>1.632005095</v>
      </c>
      <c r="O274" s="33">
        <v>1441.730225</v>
      </c>
    </row>
    <row r="275" spans="1:15">
      <c r="A275" s="32" t="s">
        <v>217</v>
      </c>
      <c r="B275" s="32">
        <v>1502</v>
      </c>
      <c r="E275" s="5">
        <v>0.16016426682472229</v>
      </c>
      <c r="F275" s="4">
        <v>22.454454399999999</v>
      </c>
      <c r="G275" s="10">
        <v>0.2402053028345108</v>
      </c>
      <c r="H275" s="10">
        <v>0.89715015888214111</v>
      </c>
      <c r="I275" s="10">
        <v>-9.5759615302085876E-2</v>
      </c>
      <c r="J275" s="33">
        <v>22.85117245</v>
      </c>
      <c r="K275" s="6">
        <v>39.54</v>
      </c>
      <c r="L275" s="33">
        <f>(O275)/(365)</f>
        <v>4.2877009972602744</v>
      </c>
      <c r="M275" s="33">
        <v>1.6145618559999999</v>
      </c>
      <c r="O275" s="33">
        <v>1565.0108640000001</v>
      </c>
    </row>
    <row r="276" spans="1:15">
      <c r="A276" s="32" t="s">
        <v>222</v>
      </c>
      <c r="B276" s="32">
        <v>1507</v>
      </c>
      <c r="E276" s="5">
        <v>0.18026706576347351</v>
      </c>
      <c r="F276" s="4">
        <v>21.660491</v>
      </c>
      <c r="G276" s="10">
        <v>0.27035045623779302</v>
      </c>
      <c r="H276" s="10">
        <v>0.89953228831291199</v>
      </c>
      <c r="I276" s="10">
        <v>-5.4888103157281883E-2</v>
      </c>
      <c r="J276" s="33">
        <v>23.026871679999999</v>
      </c>
      <c r="K276" s="6">
        <v>39.590000000000003</v>
      </c>
      <c r="L276" s="33">
        <f>(O276)/(365)</f>
        <v>4.3867304547945203</v>
      </c>
      <c r="M276" s="33">
        <v>1.422396183</v>
      </c>
      <c r="O276" s="33">
        <v>1601.156616</v>
      </c>
    </row>
    <row r="277" spans="1:15">
      <c r="A277" s="32" t="s">
        <v>264</v>
      </c>
      <c r="B277" s="32">
        <v>1012</v>
      </c>
      <c r="E277" s="5">
        <v>0.13909091055393219</v>
      </c>
      <c r="F277" s="4">
        <v>22.625392000000002</v>
      </c>
      <c r="G277" s="10">
        <v>0.20858895778656009</v>
      </c>
      <c r="H277" s="10">
        <v>0.90224981307983398</v>
      </c>
      <c r="I277" s="10">
        <v>-8.7885983288288116E-2</v>
      </c>
      <c r="J277" s="33">
        <v>22.481441499999999</v>
      </c>
      <c r="K277" s="6">
        <v>40.83</v>
      </c>
      <c r="L277" s="33">
        <f>(O277)/(365)</f>
        <v>4.549085978082192</v>
      </c>
      <c r="M277" s="33">
        <v>1.6836311820000001</v>
      </c>
      <c r="O277" s="33">
        <v>1660.4163820000001</v>
      </c>
    </row>
    <row r="278" spans="1:15">
      <c r="A278" s="32" t="s">
        <v>273</v>
      </c>
      <c r="B278" s="32">
        <v>1011</v>
      </c>
      <c r="E278" s="5">
        <v>0.12942635267972949</v>
      </c>
      <c r="F278" s="4">
        <v>22.596665399999999</v>
      </c>
      <c r="G278" s="10">
        <v>0.1941036656498909</v>
      </c>
      <c r="H278" s="10">
        <v>0.88135594129562378</v>
      </c>
      <c r="I278" s="10">
        <v>-8.9114174246788025E-2</v>
      </c>
      <c r="J278" s="33">
        <v>22.48345947</v>
      </c>
      <c r="K278" s="6">
        <v>41.46</v>
      </c>
      <c r="L278" s="33">
        <f>(O278)/(365)</f>
        <v>4.0574399342465757</v>
      </c>
      <c r="M278" s="33">
        <v>1.681198239</v>
      </c>
      <c r="O278" s="33">
        <v>1480.9655760000001</v>
      </c>
    </row>
  </sheetData>
  <autoFilter ref="A1:P278" xr:uid="{66121422-4300-485E-9B9F-A7F1D550795C}">
    <sortState xmlns:xlrd2="http://schemas.microsoft.com/office/spreadsheetml/2017/richdata2" ref="A2:P278">
      <sortCondition ref="K1:K278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91D19-8E3D-405B-AB12-6A8EECEECC2A}">
  <dimension ref="A1:M285"/>
  <sheetViews>
    <sheetView workbookViewId="0">
      <selection activeCell="T16" sqref="T16"/>
    </sheetView>
  </sheetViews>
  <sheetFormatPr defaultRowHeight="15"/>
  <cols>
    <col min="1" max="1" width="21.5703125" customWidth="1"/>
    <col min="2" max="2" width="8.5703125" customWidth="1"/>
  </cols>
  <sheetData>
    <row r="1" spans="1:13">
      <c r="A1" s="1" t="s">
        <v>0</v>
      </c>
      <c r="B1" s="1" t="s">
        <v>1</v>
      </c>
      <c r="C1" t="s">
        <v>293</v>
      </c>
      <c r="D1" t="s">
        <v>294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</row>
    <row r="2" spans="1:13">
      <c r="A2" s="1" t="s">
        <v>144</v>
      </c>
      <c r="B2" s="1">
        <v>7001</v>
      </c>
      <c r="E2">
        <v>0.23986548185348511</v>
      </c>
      <c r="F2">
        <v>0.35974922776222229</v>
      </c>
      <c r="G2">
        <v>0.88397789001464844</v>
      </c>
      <c r="H2">
        <v>-7.7972091734409332E-2</v>
      </c>
      <c r="I2" s="2">
        <v>20.41666412</v>
      </c>
      <c r="J2" s="2">
        <v>29.39</v>
      </c>
      <c r="K2" s="2">
        <v>4.2201869490000004</v>
      </c>
      <c r="L2" s="2">
        <v>1.2616330389999999</v>
      </c>
      <c r="M2" s="1">
        <v>9.43820953</v>
      </c>
    </row>
    <row r="3" spans="1:13">
      <c r="A3" s="1" t="s">
        <v>100</v>
      </c>
      <c r="B3" s="1">
        <v>7002</v>
      </c>
      <c r="E3">
        <v>0.33728544414043432</v>
      </c>
      <c r="F3">
        <v>0.50583472847938538</v>
      </c>
      <c r="G3">
        <v>0.9250788688659668</v>
      </c>
      <c r="H3">
        <v>-1.6881151124835011E-2</v>
      </c>
      <c r="I3" s="2">
        <v>20.380519870000001</v>
      </c>
      <c r="J3" s="2">
        <v>27.34</v>
      </c>
      <c r="K3" s="2">
        <v>4.6762299540000001</v>
      </c>
      <c r="L3" s="2">
        <v>1.3220698239999999</v>
      </c>
      <c r="M3" s="1">
        <v>9.2852144200000009</v>
      </c>
    </row>
    <row r="4" spans="1:13" s="5" customFormat="1">
      <c r="A4" s="4" t="s">
        <v>29</v>
      </c>
      <c r="B4" s="4">
        <v>7085</v>
      </c>
      <c r="E4" s="5">
        <v>0.55495977401733398</v>
      </c>
      <c r="F4" s="5">
        <v>0.83225375413894653</v>
      </c>
      <c r="G4" s="5">
        <v>1.104417681694031</v>
      </c>
      <c r="H4" s="5">
        <v>0.17329737544059751</v>
      </c>
      <c r="I4" s="6">
        <v>20.02889824</v>
      </c>
      <c r="J4" s="7"/>
      <c r="K4" s="6">
        <v>5.8924503330000002</v>
      </c>
      <c r="L4" s="6">
        <v>1.342000246</v>
      </c>
      <c r="M4" s="4">
        <v>15.2483187</v>
      </c>
    </row>
    <row r="5" spans="1:13">
      <c r="A5" s="1" t="s">
        <v>60</v>
      </c>
      <c r="B5" s="1">
        <v>7088</v>
      </c>
      <c r="E5">
        <v>0.39112290740013123</v>
      </c>
      <c r="F5">
        <v>0.58658432960510254</v>
      </c>
      <c r="G5">
        <v>0.95250570774078369</v>
      </c>
      <c r="H5">
        <v>2.5050451047718521E-2</v>
      </c>
      <c r="I5" s="2">
        <v>19.500156400000002</v>
      </c>
      <c r="J5" s="2">
        <v>29.5</v>
      </c>
      <c r="K5" s="2">
        <v>5.9617805480000001</v>
      </c>
      <c r="L5" s="2">
        <v>1.459175825</v>
      </c>
      <c r="M5" s="1">
        <v>7.9279305899999999</v>
      </c>
    </row>
    <row r="6" spans="1:13">
      <c r="A6" s="1" t="s">
        <v>61</v>
      </c>
      <c r="B6" s="1">
        <v>1313</v>
      </c>
      <c r="E6">
        <v>0.39112290740013123</v>
      </c>
      <c r="F6">
        <v>0.58658432960510254</v>
      </c>
      <c r="G6">
        <v>0.95250570774078369</v>
      </c>
      <c r="H6">
        <v>2.5050451047718521E-2</v>
      </c>
      <c r="I6" s="2">
        <v>19.602411270000001</v>
      </c>
      <c r="J6" s="2">
        <v>30.88</v>
      </c>
      <c r="K6" s="2">
        <v>5.4237394329999997</v>
      </c>
      <c r="L6" s="2">
        <v>1.461755991</v>
      </c>
      <c r="M6" s="1">
        <v>7.7348387199999999</v>
      </c>
    </row>
    <row r="7" spans="1:13">
      <c r="A7" s="1" t="s">
        <v>178</v>
      </c>
      <c r="B7" s="1">
        <v>1315</v>
      </c>
      <c r="E7">
        <v>0.23700255155563349</v>
      </c>
      <c r="F7">
        <v>0.35543383657932281</v>
      </c>
      <c r="G7">
        <v>0.91925466060638428</v>
      </c>
      <c r="H7">
        <v>-6.0317283496260643E-2</v>
      </c>
      <c r="I7" s="2">
        <v>19.90439606</v>
      </c>
      <c r="J7" s="2">
        <v>34.270000000000003</v>
      </c>
      <c r="K7" s="2">
        <v>5.1255254749999999</v>
      </c>
      <c r="L7" s="2">
        <v>1.4728102679999999</v>
      </c>
      <c r="M7" s="1">
        <v>8.9470853800000008</v>
      </c>
    </row>
    <row r="8" spans="1:13">
      <c r="A8" s="1" t="s">
        <v>80</v>
      </c>
      <c r="B8" s="1">
        <v>6001</v>
      </c>
      <c r="E8">
        <v>0.46311971545219421</v>
      </c>
      <c r="F8">
        <v>0.69453960657119751</v>
      </c>
      <c r="G8">
        <v>0.9811890721321106</v>
      </c>
      <c r="H8">
        <v>8.1425540149211884E-2</v>
      </c>
      <c r="I8" s="2">
        <v>19.91251755</v>
      </c>
      <c r="J8" s="2">
        <v>28.02</v>
      </c>
      <c r="K8" s="2">
        <v>6.5216798779999996</v>
      </c>
      <c r="L8" s="2">
        <v>1.556798339</v>
      </c>
      <c r="M8" s="1">
        <v>13.708195699999999</v>
      </c>
    </row>
    <row r="9" spans="1:13">
      <c r="A9" s="1" t="s">
        <v>79</v>
      </c>
      <c r="B9" s="1">
        <v>1316</v>
      </c>
      <c r="E9">
        <v>0.3787563145160675</v>
      </c>
      <c r="F9">
        <v>0.56804996728897095</v>
      </c>
      <c r="G9">
        <v>0.9464433491230011</v>
      </c>
      <c r="H9">
        <v>2.5577042251825329E-2</v>
      </c>
      <c r="I9" s="2">
        <v>20.1825428</v>
      </c>
      <c r="J9" s="2">
        <v>30.82</v>
      </c>
      <c r="K9" s="2">
        <v>5.9154295919999997</v>
      </c>
      <c r="L9" s="2">
        <v>1.554210901</v>
      </c>
      <c r="M9" s="1">
        <v>15.5046883</v>
      </c>
    </row>
    <row r="10" spans="1:13">
      <c r="A10" s="1" t="s">
        <v>81</v>
      </c>
      <c r="B10" s="1">
        <v>1317</v>
      </c>
      <c r="E10">
        <v>0.46311971545219421</v>
      </c>
      <c r="F10">
        <v>0.69453960657119751</v>
      </c>
      <c r="G10">
        <v>0.9811890721321106</v>
      </c>
      <c r="H10">
        <v>8.1425540149211884E-2</v>
      </c>
      <c r="I10" s="2">
        <v>19.935760500000001</v>
      </c>
      <c r="J10" s="2">
        <v>30.4</v>
      </c>
      <c r="K10" s="2">
        <v>6.4974141120000004</v>
      </c>
      <c r="L10" s="2">
        <v>1.558925509</v>
      </c>
      <c r="M10" s="1">
        <v>13.749371999999999</v>
      </c>
    </row>
    <row r="11" spans="1:13">
      <c r="A11" s="1" t="s">
        <v>128</v>
      </c>
      <c r="B11" s="1">
        <v>6084</v>
      </c>
      <c r="E11">
        <v>0.27394880354404449</v>
      </c>
      <c r="F11">
        <v>0.41085447371006012</v>
      </c>
      <c r="G11">
        <v>0.89034563302993774</v>
      </c>
      <c r="H11">
        <v>-6.0349136590957642E-2</v>
      </c>
      <c r="I11" s="2">
        <v>20.16936016</v>
      </c>
      <c r="J11" s="2">
        <v>26.65</v>
      </c>
      <c r="K11" s="2">
        <v>5.503258228</v>
      </c>
      <c r="L11" s="2">
        <v>1.5916698579999999</v>
      </c>
      <c r="M11" s="1">
        <v>17.530384099999999</v>
      </c>
    </row>
    <row r="12" spans="1:13">
      <c r="A12" s="1" t="s">
        <v>89</v>
      </c>
      <c r="B12" s="1">
        <v>9004</v>
      </c>
      <c r="E12">
        <v>0.63872671127319336</v>
      </c>
      <c r="F12">
        <v>0.95789718627929688</v>
      </c>
      <c r="G12">
        <v>1.112565398216248</v>
      </c>
      <c r="H12">
        <v>0.1944549381732941</v>
      </c>
      <c r="I12" s="2">
        <v>19.077814100000001</v>
      </c>
      <c r="J12" s="2">
        <v>22.03</v>
      </c>
      <c r="K12" s="2">
        <v>3.1285219190000002</v>
      </c>
      <c r="L12" s="2">
        <v>1.065658569</v>
      </c>
      <c r="M12" s="1">
        <v>12.528643600000001</v>
      </c>
    </row>
    <row r="13" spans="1:13" s="5" customFormat="1">
      <c r="A13" s="4" t="s">
        <v>287</v>
      </c>
      <c r="B13" s="4">
        <v>9077</v>
      </c>
      <c r="I13" s="6">
        <v>18.934510230000001</v>
      </c>
      <c r="J13" s="6">
        <v>19.190000000000001</v>
      </c>
      <c r="K13" s="6">
        <v>4.2809185980000004</v>
      </c>
      <c r="L13" s="6">
        <v>1.0277988309999999</v>
      </c>
      <c r="M13" s="4">
        <v>19.3183346</v>
      </c>
    </row>
    <row r="14" spans="1:13">
      <c r="A14" s="1" t="s">
        <v>30</v>
      </c>
      <c r="B14" s="1">
        <v>1411</v>
      </c>
      <c r="E14">
        <v>0.60688766837120056</v>
      </c>
      <c r="F14">
        <v>0.91013771295547485</v>
      </c>
      <c r="G14">
        <v>1.095238089561462</v>
      </c>
      <c r="H14">
        <v>0.17739900946617129</v>
      </c>
      <c r="I14" s="2">
        <v>19.247554780000002</v>
      </c>
      <c r="J14" s="2">
        <v>20.54</v>
      </c>
      <c r="K14" s="2">
        <v>3.9117593770000001</v>
      </c>
      <c r="L14" s="2">
        <v>0.97045910400000002</v>
      </c>
      <c r="M14" s="1">
        <v>24.900166500000001</v>
      </c>
    </row>
    <row r="15" spans="1:13">
      <c r="A15" s="1" t="s">
        <v>111</v>
      </c>
      <c r="B15" s="1">
        <v>1410</v>
      </c>
      <c r="E15">
        <v>0.53880122303962708</v>
      </c>
      <c r="F15">
        <v>0.80802264809608459</v>
      </c>
      <c r="G15">
        <v>1.0419455170631411</v>
      </c>
      <c r="H15">
        <v>0.12920434772968289</v>
      </c>
      <c r="I15" s="2">
        <v>19.526619910000001</v>
      </c>
      <c r="J15" s="2">
        <v>22.84</v>
      </c>
      <c r="K15" s="2">
        <v>3.2785013909999998</v>
      </c>
      <c r="L15" s="2">
        <v>0.91987430999999997</v>
      </c>
      <c r="M15" s="1">
        <v>29.416684199999999</v>
      </c>
    </row>
    <row r="16" spans="1:13">
      <c r="A16" s="1" t="s">
        <v>90</v>
      </c>
      <c r="B16" s="1">
        <v>1408</v>
      </c>
      <c r="E16">
        <v>0.63872671127319336</v>
      </c>
      <c r="F16">
        <v>0.95789718627929688</v>
      </c>
      <c r="G16">
        <v>1.112565398216248</v>
      </c>
      <c r="H16">
        <v>0.1944549381732941</v>
      </c>
      <c r="I16" s="2">
        <v>19.02030182</v>
      </c>
      <c r="J16" s="2">
        <v>22.53</v>
      </c>
      <c r="K16" s="2">
        <v>5.600025177</v>
      </c>
      <c r="L16" s="2">
        <v>1.107134581</v>
      </c>
      <c r="M16" s="1">
        <v>18.614517200000002</v>
      </c>
    </row>
    <row r="17" spans="1:13">
      <c r="A17" s="1" t="s">
        <v>131</v>
      </c>
      <c r="B17" s="1">
        <v>1407</v>
      </c>
      <c r="E17">
        <v>0.54899096488952637</v>
      </c>
      <c r="F17">
        <v>0.82327002286911011</v>
      </c>
      <c r="G17">
        <v>1.020994365215302</v>
      </c>
      <c r="H17">
        <v>0.13963393121957779</v>
      </c>
      <c r="I17" s="2">
        <v>19.583329200000001</v>
      </c>
      <c r="J17" s="2">
        <v>24.43</v>
      </c>
      <c r="K17" s="2">
        <v>7.3467540739999997</v>
      </c>
      <c r="L17" s="2">
        <v>1.069141388</v>
      </c>
      <c r="M17" s="1">
        <v>23.2503414</v>
      </c>
    </row>
    <row r="18" spans="1:13">
      <c r="A18" s="1" t="s">
        <v>34</v>
      </c>
      <c r="B18" s="1">
        <v>903</v>
      </c>
      <c r="E18">
        <v>0.52545031905174255</v>
      </c>
      <c r="F18">
        <v>0.78799381852149963</v>
      </c>
      <c r="G18">
        <v>0.9929078221321106</v>
      </c>
      <c r="H18">
        <v>0.1141281686723232</v>
      </c>
      <c r="I18" s="2">
        <v>19.764886860000001</v>
      </c>
      <c r="J18" s="2">
        <v>27.39</v>
      </c>
      <c r="K18" s="2">
        <v>2.2964099650000001</v>
      </c>
      <c r="L18" s="2">
        <v>1.175694942</v>
      </c>
      <c r="M18" s="1">
        <v>10.9773912</v>
      </c>
    </row>
    <row r="19" spans="1:13">
      <c r="A19" s="1" t="s">
        <v>65</v>
      </c>
      <c r="B19" s="1">
        <v>902</v>
      </c>
      <c r="E19">
        <v>0.51366561651229858</v>
      </c>
      <c r="F19">
        <v>0.7703436017036438</v>
      </c>
      <c r="G19">
        <v>1.0214806199073789</v>
      </c>
      <c r="H19">
        <v>0.1143327876925468</v>
      </c>
      <c r="I19" s="2">
        <v>19.749171260000001</v>
      </c>
      <c r="J19" s="2">
        <v>23.5</v>
      </c>
      <c r="K19" s="2">
        <v>3.3297351599999998</v>
      </c>
      <c r="L19" s="2">
        <v>1.2389017339999999</v>
      </c>
      <c r="M19" s="1">
        <v>25.0498257</v>
      </c>
    </row>
    <row r="20" spans="1:13">
      <c r="A20" s="1" t="s">
        <v>64</v>
      </c>
      <c r="B20" s="1">
        <v>909</v>
      </c>
      <c r="E20">
        <v>0.47681331634521479</v>
      </c>
      <c r="F20">
        <v>0.71511369943618774</v>
      </c>
      <c r="G20">
        <v>0.96167248487472534</v>
      </c>
      <c r="H20">
        <v>6.8575233221054077E-2</v>
      </c>
      <c r="I20" s="2">
        <v>20.13944721</v>
      </c>
      <c r="J20" s="2">
        <v>28.29</v>
      </c>
      <c r="K20" s="2">
        <v>2.2704877849999998</v>
      </c>
      <c r="L20" s="2">
        <v>1.1809735299999999</v>
      </c>
      <c r="M20" s="1">
        <v>10.65307</v>
      </c>
    </row>
    <row r="21" spans="1:13">
      <c r="A21" s="1" t="s">
        <v>153</v>
      </c>
      <c r="B21" s="1">
        <v>901</v>
      </c>
      <c r="E21">
        <v>0.31680069863796229</v>
      </c>
      <c r="F21">
        <v>0.47508242726325989</v>
      </c>
      <c r="G21">
        <v>0.93621084094047546</v>
      </c>
      <c r="H21">
        <v>1.490973168984056E-2</v>
      </c>
      <c r="I21" s="2">
        <v>19.450275420000001</v>
      </c>
      <c r="J21" s="2">
        <v>22.13</v>
      </c>
      <c r="K21" s="2">
        <v>3.6195673940000002</v>
      </c>
      <c r="L21" s="2">
        <v>1.276558876</v>
      </c>
      <c r="M21" s="1">
        <v>23.1842899</v>
      </c>
    </row>
    <row r="22" spans="1:13">
      <c r="A22" s="1" t="s">
        <v>69</v>
      </c>
      <c r="B22" s="1">
        <v>916</v>
      </c>
      <c r="E22">
        <v>0.64049285650253296</v>
      </c>
      <c r="F22">
        <v>0.9605659544467926</v>
      </c>
      <c r="G22">
        <v>1.100196480751038</v>
      </c>
      <c r="H22">
        <v>0.22092817723751071</v>
      </c>
      <c r="I22" s="2">
        <v>19.152267460000001</v>
      </c>
      <c r="J22" s="2">
        <v>22.08</v>
      </c>
      <c r="K22" s="2">
        <v>6.5570278169999998</v>
      </c>
      <c r="L22" s="2">
        <v>1.167650104</v>
      </c>
      <c r="M22" s="1">
        <v>15.488173</v>
      </c>
    </row>
    <row r="23" spans="1:13">
      <c r="A23" s="1" t="s">
        <v>229</v>
      </c>
      <c r="B23" s="1">
        <v>917</v>
      </c>
      <c r="E23">
        <v>0.2339181303977966</v>
      </c>
      <c r="F23">
        <v>0.35079172253608698</v>
      </c>
      <c r="G23">
        <v>0.91921404004096985</v>
      </c>
      <c r="H23">
        <v>-7.4380166828632355E-2</v>
      </c>
      <c r="I23" s="2">
        <v>19.17754841</v>
      </c>
      <c r="J23" s="2">
        <v>21.33</v>
      </c>
      <c r="K23" s="2">
        <v>3.5189652439999999</v>
      </c>
      <c r="L23" s="2">
        <v>1.2752293349999999</v>
      </c>
      <c r="M23" s="1">
        <v>22.866724999999999</v>
      </c>
    </row>
    <row r="24" spans="1:13">
      <c r="A24" s="1" t="s">
        <v>154</v>
      </c>
      <c r="B24" s="1">
        <v>9005</v>
      </c>
      <c r="E24">
        <v>0.31680069863796229</v>
      </c>
      <c r="F24">
        <v>0.47508242726325989</v>
      </c>
      <c r="G24">
        <v>0.93621084094047546</v>
      </c>
      <c r="H24">
        <v>1.490973168984056E-2</v>
      </c>
      <c r="I24" s="2">
        <v>19.301425930000001</v>
      </c>
      <c r="J24" s="2">
        <v>17.66</v>
      </c>
      <c r="K24" s="2">
        <v>3.7484250069999998</v>
      </c>
      <c r="L24" s="2">
        <v>1.2879549859999999</v>
      </c>
      <c r="M24" s="1">
        <v>23.1092224</v>
      </c>
    </row>
    <row r="25" spans="1:13">
      <c r="A25" s="1" t="s">
        <v>74</v>
      </c>
      <c r="B25" s="1">
        <v>1409</v>
      </c>
      <c r="E25">
        <v>0.5639401376247406</v>
      </c>
      <c r="F25">
        <v>0.84568795561790466</v>
      </c>
      <c r="G25">
        <v>1.032380938529968</v>
      </c>
      <c r="H25">
        <v>0.132636733353138</v>
      </c>
      <c r="I25" s="2">
        <v>19.40762329</v>
      </c>
      <c r="J25" s="2">
        <v>26.21</v>
      </c>
      <c r="K25" s="2">
        <v>3.0112414360000002</v>
      </c>
      <c r="L25" s="2">
        <v>0.91087758500000005</v>
      </c>
      <c r="M25" s="1">
        <v>26.100409500000001</v>
      </c>
    </row>
    <row r="26" spans="1:13">
      <c r="A26" s="1" t="s">
        <v>162</v>
      </c>
      <c r="B26" s="1">
        <v>913</v>
      </c>
      <c r="E26">
        <v>0.25398513674736017</v>
      </c>
      <c r="F26">
        <v>0.38087648153305048</v>
      </c>
      <c r="G26">
        <v>0.913982093334198</v>
      </c>
      <c r="H26">
        <v>-6.5420560538768768E-2</v>
      </c>
      <c r="I26" s="2">
        <v>19.907182689999999</v>
      </c>
      <c r="J26" s="2">
        <v>29.29</v>
      </c>
      <c r="K26" s="2">
        <v>3.8109509940000001</v>
      </c>
      <c r="L26" s="2">
        <v>1.25337553</v>
      </c>
      <c r="M26" s="1">
        <v>10.044935199999999</v>
      </c>
    </row>
    <row r="27" spans="1:13">
      <c r="A27" s="1" t="s">
        <v>91</v>
      </c>
      <c r="B27" s="1">
        <v>9083</v>
      </c>
      <c r="E27">
        <v>0.63872671127319336</v>
      </c>
      <c r="F27">
        <v>0.95789718627929688</v>
      </c>
      <c r="G27">
        <v>1.112565398216248</v>
      </c>
      <c r="H27">
        <v>0.1944549381732941</v>
      </c>
      <c r="I27" s="2">
        <v>18.595855709999999</v>
      </c>
      <c r="J27" s="2">
        <v>21.87</v>
      </c>
      <c r="K27" s="2">
        <v>4.7519686219999997</v>
      </c>
      <c r="L27" s="2">
        <v>1.1339526179999999</v>
      </c>
      <c r="M27" s="1">
        <v>18.8473778</v>
      </c>
    </row>
    <row r="28" spans="1:13">
      <c r="A28" s="1" t="s">
        <v>24</v>
      </c>
      <c r="B28" s="1">
        <v>1412</v>
      </c>
      <c r="E28">
        <v>0.58928573131561279</v>
      </c>
      <c r="F28">
        <v>0.88374072313308716</v>
      </c>
      <c r="G28">
        <v>1.0373444557189939</v>
      </c>
      <c r="H28">
        <v>0.1526288986206055</v>
      </c>
      <c r="I28" s="2">
        <v>19.592264180000001</v>
      </c>
      <c r="J28" s="2">
        <v>23.44</v>
      </c>
      <c r="K28" s="2">
        <v>4.4757606980000002</v>
      </c>
      <c r="L28" s="2">
        <v>1.002793193</v>
      </c>
      <c r="M28" s="1">
        <v>25.954368599999999</v>
      </c>
    </row>
    <row r="29" spans="1:13">
      <c r="A29" s="1" t="s">
        <v>23</v>
      </c>
      <c r="B29" s="1">
        <v>1413</v>
      </c>
      <c r="E29">
        <v>0.59592097997665405</v>
      </c>
      <c r="F29">
        <v>0.89359670877456665</v>
      </c>
      <c r="G29">
        <v>1.069652199745178</v>
      </c>
      <c r="H29">
        <v>0.1561132222414017</v>
      </c>
      <c r="I29" s="2">
        <v>20.53299904</v>
      </c>
      <c r="J29" s="2">
        <v>28.94</v>
      </c>
      <c r="K29" s="2">
        <v>4.5963439939999997</v>
      </c>
      <c r="L29" s="2">
        <v>1.065099716</v>
      </c>
      <c r="M29" s="1">
        <v>23.658472100000001</v>
      </c>
    </row>
    <row r="30" spans="1:13">
      <c r="A30" s="1" t="s">
        <v>62</v>
      </c>
      <c r="B30" s="1">
        <v>1423</v>
      </c>
      <c r="E30">
        <v>0.4612983912229538</v>
      </c>
      <c r="F30">
        <v>0.6917557418346405</v>
      </c>
      <c r="G30">
        <v>1.0171306133270259</v>
      </c>
      <c r="H30">
        <v>9.2178642749786377E-2</v>
      </c>
      <c r="I30" s="2">
        <v>21.07072067</v>
      </c>
      <c r="J30" s="2">
        <v>29.13</v>
      </c>
      <c r="K30" s="2">
        <v>4.9237933160000003</v>
      </c>
      <c r="L30" s="2">
        <v>1.075222731</v>
      </c>
      <c r="M30" s="1">
        <v>21.425890899999999</v>
      </c>
    </row>
    <row r="31" spans="1:13">
      <c r="A31" s="1" t="s">
        <v>76</v>
      </c>
      <c r="B31" s="1">
        <v>1422</v>
      </c>
      <c r="E31">
        <v>0.43165856599807739</v>
      </c>
      <c r="F31">
        <v>0.64731299877166748</v>
      </c>
      <c r="G31">
        <v>0.9896729588508606</v>
      </c>
      <c r="H31">
        <v>7.6713569462299347E-2</v>
      </c>
      <c r="I31" s="2">
        <v>21.116119380000001</v>
      </c>
      <c r="J31" s="2">
        <v>27.61</v>
      </c>
      <c r="K31" s="2">
        <v>4.5930223459999997</v>
      </c>
      <c r="L31" s="2">
        <v>1.041775823</v>
      </c>
      <c r="M31" s="1">
        <v>16.827375400000001</v>
      </c>
    </row>
    <row r="32" spans="1:13">
      <c r="A32" s="1" t="s">
        <v>228</v>
      </c>
      <c r="B32" s="1">
        <v>1510</v>
      </c>
      <c r="E32">
        <v>0.19264817982912061</v>
      </c>
      <c r="F32">
        <v>0.28890672326087952</v>
      </c>
      <c r="G32">
        <v>0.93110489845275879</v>
      </c>
      <c r="H32">
        <v>-8.4375310689210892E-2</v>
      </c>
      <c r="I32" s="2">
        <v>21.190084460000001</v>
      </c>
      <c r="J32" s="2">
        <v>36.1</v>
      </c>
      <c r="K32" s="2">
        <v>5.0105924609999999</v>
      </c>
      <c r="L32" s="2">
        <v>1.0907115940000001</v>
      </c>
      <c r="M32" s="1">
        <v>18.514992700000001</v>
      </c>
    </row>
    <row r="33" spans="1:13">
      <c r="A33" s="1" t="s">
        <v>48</v>
      </c>
      <c r="B33" s="1">
        <v>1416</v>
      </c>
      <c r="E33">
        <v>0.46058493852615362</v>
      </c>
      <c r="F33">
        <v>0.69068759679794312</v>
      </c>
      <c r="G33">
        <v>0.98150783777236938</v>
      </c>
      <c r="H33">
        <v>8.0264285206794739E-2</v>
      </c>
      <c r="I33" s="2">
        <v>20.483489989999999</v>
      </c>
      <c r="J33" s="2">
        <v>25.46</v>
      </c>
      <c r="K33" s="2">
        <v>4.260778427</v>
      </c>
      <c r="L33" s="2">
        <v>0.97632920700000003</v>
      </c>
      <c r="M33" s="1">
        <v>25.259592999999999</v>
      </c>
    </row>
    <row r="34" spans="1:13">
      <c r="A34" s="1" t="s">
        <v>39</v>
      </c>
      <c r="B34" s="1">
        <v>1417</v>
      </c>
      <c r="E34">
        <v>0.5486910343170166</v>
      </c>
      <c r="F34">
        <v>0.82282119989395142</v>
      </c>
      <c r="G34">
        <v>1.039881825447083</v>
      </c>
      <c r="H34">
        <v>0.1366204768419266</v>
      </c>
      <c r="I34" s="2">
        <v>20.454698560000001</v>
      </c>
      <c r="J34" s="2">
        <v>28.23</v>
      </c>
      <c r="K34" s="2">
        <v>4.4548859600000004</v>
      </c>
      <c r="L34" s="2">
        <v>0.98472821700000002</v>
      </c>
      <c r="M34" s="1">
        <v>23.403889700000001</v>
      </c>
    </row>
    <row r="35" spans="1:13">
      <c r="A35" s="1" t="s">
        <v>138</v>
      </c>
      <c r="B35" s="1">
        <v>1418</v>
      </c>
      <c r="E35">
        <v>0.37196353077888489</v>
      </c>
      <c r="F35">
        <v>0.55783054232597351</v>
      </c>
      <c r="G35">
        <v>0.9427361786365509</v>
      </c>
      <c r="H35">
        <v>2.9489776119589809E-2</v>
      </c>
      <c r="I35" s="2">
        <v>20.73166466</v>
      </c>
      <c r="J35" s="2">
        <v>26.9</v>
      </c>
      <c r="K35" s="2">
        <v>5.5532360079999998</v>
      </c>
      <c r="L35" s="2">
        <v>1.037915707</v>
      </c>
      <c r="M35" s="1">
        <v>20.8933535</v>
      </c>
    </row>
    <row r="36" spans="1:13">
      <c r="A36" s="1" t="s">
        <v>168</v>
      </c>
      <c r="B36" s="1">
        <v>1403</v>
      </c>
      <c r="E36">
        <v>0.28581410646438599</v>
      </c>
      <c r="F36">
        <v>0.42864629626274109</v>
      </c>
      <c r="G36">
        <v>0.97961893677711487</v>
      </c>
      <c r="H36">
        <v>1.6618197783827782E-2</v>
      </c>
      <c r="I36" s="2">
        <v>21.172338490000001</v>
      </c>
      <c r="J36" s="2">
        <v>31.11</v>
      </c>
      <c r="K36" s="2">
        <v>5.667366028</v>
      </c>
      <c r="L36" s="2">
        <v>1.1847893</v>
      </c>
      <c r="M36" s="1">
        <v>15.5710034</v>
      </c>
    </row>
    <row r="37" spans="1:13">
      <c r="A37" s="1" t="s">
        <v>192</v>
      </c>
      <c r="B37" s="1">
        <v>1504</v>
      </c>
      <c r="E37">
        <v>0.2312367111444473</v>
      </c>
      <c r="F37">
        <v>0.34680238366127009</v>
      </c>
      <c r="G37">
        <v>0.93078577518463135</v>
      </c>
      <c r="H37">
        <v>-3.1147897243499759E-2</v>
      </c>
      <c r="I37" s="2">
        <v>21.227710720000001</v>
      </c>
      <c r="J37" s="2">
        <v>34.340000000000003</v>
      </c>
      <c r="K37" s="2">
        <v>5.7625155450000003</v>
      </c>
      <c r="L37" s="2">
        <v>1.2676700350000001</v>
      </c>
      <c r="M37" s="1">
        <v>17.1827574</v>
      </c>
    </row>
    <row r="38" spans="1:13">
      <c r="A38" s="1" t="s">
        <v>85</v>
      </c>
      <c r="B38" s="1">
        <v>914</v>
      </c>
      <c r="E38">
        <v>0.52386760711669922</v>
      </c>
      <c r="F38">
        <v>0.78563186526298523</v>
      </c>
      <c r="G38">
        <v>1.058341860771179</v>
      </c>
      <c r="H38">
        <v>0.13416863232851031</v>
      </c>
      <c r="I38" s="2">
        <v>20.314264300000001</v>
      </c>
      <c r="J38" s="2">
        <v>26.53</v>
      </c>
      <c r="K38" s="2">
        <v>4.8366189000000004</v>
      </c>
      <c r="L38" s="2">
        <v>1.2824985980000001</v>
      </c>
      <c r="M38" s="1">
        <v>22.677138299999999</v>
      </c>
    </row>
    <row r="39" spans="1:13">
      <c r="A39" s="1" t="s">
        <v>248</v>
      </c>
      <c r="B39" s="1">
        <v>1503</v>
      </c>
      <c r="E39">
        <v>0.15519015491008761</v>
      </c>
      <c r="F39">
        <v>0.2327419891953468</v>
      </c>
      <c r="G39">
        <v>0.88901990652084351</v>
      </c>
      <c r="H39">
        <v>-0.10477519407868389</v>
      </c>
      <c r="I39" s="2">
        <v>21.221796990000001</v>
      </c>
      <c r="J39" s="2">
        <v>34.590000000000003</v>
      </c>
      <c r="K39" s="2">
        <v>6.2804818149999999</v>
      </c>
      <c r="L39" s="2">
        <v>1.340139508</v>
      </c>
      <c r="M39" s="1">
        <v>15.4059892</v>
      </c>
    </row>
    <row r="40" spans="1:13">
      <c r="A40" s="1" t="s">
        <v>219</v>
      </c>
      <c r="B40" s="1">
        <v>912</v>
      </c>
      <c r="E40">
        <v>0.21397849172353739</v>
      </c>
      <c r="F40">
        <v>0.32089382410049438</v>
      </c>
      <c r="G40">
        <v>0.86890572309494019</v>
      </c>
      <c r="H40">
        <v>-9.1612916439771652E-2</v>
      </c>
      <c r="I40" s="2">
        <v>20.651805880000001</v>
      </c>
      <c r="J40" s="2">
        <v>31.63</v>
      </c>
      <c r="K40" s="2">
        <v>5.1384592060000003</v>
      </c>
      <c r="L40" s="2">
        <v>1.366054535</v>
      </c>
      <c r="M40" s="1">
        <v>20.489466700000001</v>
      </c>
    </row>
    <row r="41" spans="1:13">
      <c r="A41" s="1" t="s">
        <v>89</v>
      </c>
      <c r="B41" s="1">
        <v>1014</v>
      </c>
      <c r="E41">
        <v>0.19321198761463171</v>
      </c>
      <c r="F41">
        <v>0.2897544652223587</v>
      </c>
      <c r="G41">
        <v>0.86773607134819031</v>
      </c>
      <c r="H41">
        <v>-9.4558499753475189E-2</v>
      </c>
      <c r="I41" s="2">
        <v>20.904491419999999</v>
      </c>
      <c r="J41" s="2">
        <v>30.26</v>
      </c>
      <c r="K41" s="2">
        <v>6.2797451019999997</v>
      </c>
      <c r="L41" s="2">
        <v>1.473506749</v>
      </c>
      <c r="M41" s="1">
        <v>17.910690299999999</v>
      </c>
    </row>
    <row r="42" spans="1:13">
      <c r="A42" s="1" t="s">
        <v>134</v>
      </c>
      <c r="B42" s="1">
        <v>1105</v>
      </c>
      <c r="E42">
        <v>0.31632652878761292</v>
      </c>
      <c r="F42">
        <v>0.4743797779083252</v>
      </c>
      <c r="G42">
        <v>0.90652281045913696</v>
      </c>
      <c r="H42">
        <v>5.7607591152191162E-3</v>
      </c>
      <c r="I42" s="2">
        <v>21.220423700000001</v>
      </c>
      <c r="J42" s="2">
        <v>31.17</v>
      </c>
      <c r="K42" s="2">
        <v>6.9897398949999996</v>
      </c>
      <c r="L42" s="2">
        <v>1.5797253250000001</v>
      </c>
      <c r="M42" s="1">
        <v>31.475318900000001</v>
      </c>
    </row>
    <row r="43" spans="1:13">
      <c r="A43" s="1" t="s">
        <v>233</v>
      </c>
      <c r="B43" s="1">
        <v>1009</v>
      </c>
      <c r="E43">
        <v>0.28668896853923798</v>
      </c>
      <c r="F43">
        <v>0.42990481853485107</v>
      </c>
      <c r="G43">
        <v>0.97457629442214966</v>
      </c>
      <c r="H43">
        <v>3.5926559939980507E-2</v>
      </c>
      <c r="I43" s="2">
        <v>21.247332570000001</v>
      </c>
      <c r="J43" s="2">
        <v>33.6</v>
      </c>
      <c r="K43" s="2">
        <v>7.8856286999999998</v>
      </c>
      <c r="L43" s="2">
        <v>1.6265044209999999</v>
      </c>
      <c r="M43" s="1">
        <v>19.3192196</v>
      </c>
    </row>
    <row r="44" spans="1:13">
      <c r="A44" s="1" t="s">
        <v>193</v>
      </c>
      <c r="B44" s="1">
        <v>1010</v>
      </c>
      <c r="E44">
        <v>0.2981029748916626</v>
      </c>
      <c r="F44">
        <v>0.44685173034667969</v>
      </c>
      <c r="G44">
        <v>0.97790443897247314</v>
      </c>
      <c r="H44">
        <v>4.9131881445646293E-2</v>
      </c>
      <c r="I44" s="2">
        <v>21.247395520000001</v>
      </c>
      <c r="J44" s="2">
        <v>34.17</v>
      </c>
      <c r="K44" s="2">
        <v>8.3633384700000004</v>
      </c>
      <c r="L44" s="2">
        <v>1.603900909</v>
      </c>
      <c r="M44" s="1">
        <v>12.1532426</v>
      </c>
    </row>
    <row r="45" spans="1:13">
      <c r="A45" s="1" t="s">
        <v>194</v>
      </c>
      <c r="B45" s="1">
        <v>1104</v>
      </c>
      <c r="E45">
        <v>0.2242077440023422</v>
      </c>
      <c r="F45">
        <v>0.33623960614204412</v>
      </c>
      <c r="G45">
        <v>0.85650160908699036</v>
      </c>
      <c r="H45">
        <v>-7.4928872287273407E-2</v>
      </c>
      <c r="I45" s="2">
        <v>21.219557760000001</v>
      </c>
      <c r="J45" s="2">
        <v>33.51</v>
      </c>
      <c r="K45" s="2">
        <v>6.5423653130000003</v>
      </c>
      <c r="L45" s="2">
        <v>1.651956558</v>
      </c>
      <c r="M45" s="1">
        <v>28.532034899999999</v>
      </c>
    </row>
    <row r="46" spans="1:13">
      <c r="A46" s="1" t="s">
        <v>260</v>
      </c>
      <c r="B46" s="1">
        <v>1007</v>
      </c>
      <c r="E46">
        <v>0.14556330442428589</v>
      </c>
      <c r="F46">
        <v>0.2182905524969101</v>
      </c>
      <c r="G46">
        <v>0.88898679614067078</v>
      </c>
      <c r="H46">
        <v>-8.2087725400924683E-2</v>
      </c>
      <c r="I46" s="2">
        <v>21.198133469999998</v>
      </c>
      <c r="J46" s="2">
        <v>36.81</v>
      </c>
      <c r="K46" s="2">
        <v>7.0005006789999999</v>
      </c>
      <c r="L46" s="2">
        <v>1.7435799240000001</v>
      </c>
      <c r="M46" s="1">
        <v>13.748480799999999</v>
      </c>
    </row>
    <row r="47" spans="1:13">
      <c r="A47" s="1" t="s">
        <v>263</v>
      </c>
      <c r="B47" s="1">
        <v>1019</v>
      </c>
      <c r="E47">
        <v>0.1552572697401047</v>
      </c>
      <c r="F47">
        <v>0.23283381760120389</v>
      </c>
      <c r="G47">
        <v>0.87050908803939819</v>
      </c>
      <c r="H47">
        <v>-0.1203889027237892</v>
      </c>
      <c r="I47" s="2">
        <v>21.04421902</v>
      </c>
      <c r="J47" s="2">
        <v>33.89</v>
      </c>
      <c r="K47" s="2">
        <v>5.7049050330000002</v>
      </c>
      <c r="L47" s="2">
        <v>1.7144776580000001</v>
      </c>
      <c r="M47" s="1">
        <v>12.4108067</v>
      </c>
    </row>
    <row r="48" spans="1:13">
      <c r="A48" s="1" t="s">
        <v>191</v>
      </c>
      <c r="B48" s="1">
        <v>1103</v>
      </c>
      <c r="E48">
        <v>0.24833192676305771</v>
      </c>
      <c r="F48">
        <v>0.37239643931388849</v>
      </c>
      <c r="G48">
        <v>0.93066668510437012</v>
      </c>
      <c r="H48">
        <v>-1.8584988079965111E-2</v>
      </c>
      <c r="I48" s="2">
        <v>21.234580990000001</v>
      </c>
      <c r="J48" s="2">
        <v>32.770000000000003</v>
      </c>
      <c r="K48" s="2">
        <v>6.2794165609999997</v>
      </c>
      <c r="L48" s="2">
        <v>1.7620389460000001</v>
      </c>
      <c r="M48" s="1">
        <v>27.054523499999998</v>
      </c>
    </row>
    <row r="49" spans="1:13">
      <c r="A49" s="1" t="s">
        <v>235</v>
      </c>
      <c r="B49" s="1">
        <v>1401</v>
      </c>
      <c r="E49">
        <v>0.19754617661237719</v>
      </c>
      <c r="F49">
        <v>0.29625175893306732</v>
      </c>
      <c r="G49">
        <v>0.94009393453598022</v>
      </c>
      <c r="H49">
        <v>-6.9928690791130066E-2</v>
      </c>
      <c r="I49" s="2">
        <v>21.208238600000001</v>
      </c>
      <c r="J49" s="2">
        <v>35.81</v>
      </c>
      <c r="K49" s="2">
        <v>6.3796110150000001</v>
      </c>
      <c r="L49" s="2">
        <v>1.295957088</v>
      </c>
      <c r="M49" s="1">
        <v>14.621481899999999</v>
      </c>
    </row>
    <row r="50" spans="1:13">
      <c r="A50" s="1" t="s">
        <v>49</v>
      </c>
      <c r="B50" s="1">
        <v>1020</v>
      </c>
      <c r="E50">
        <v>0.51562634110450745</v>
      </c>
      <c r="F50">
        <v>0.77316737174987793</v>
      </c>
      <c r="G50">
        <v>1.0375000238418579</v>
      </c>
      <c r="H50">
        <v>0.12537217512726781</v>
      </c>
      <c r="I50" s="2">
        <v>20.97552872</v>
      </c>
      <c r="J50" s="2">
        <v>29.25</v>
      </c>
      <c r="K50" s="2">
        <v>5.8476662639999999</v>
      </c>
      <c r="L50" s="2">
        <v>1.3707971569999999</v>
      </c>
      <c r="M50" s="1">
        <v>18.308672000000001</v>
      </c>
    </row>
    <row r="51" spans="1:13">
      <c r="A51" s="1" t="s">
        <v>70</v>
      </c>
      <c r="B51" s="1">
        <v>915</v>
      </c>
      <c r="E51">
        <v>0.64049285650253296</v>
      </c>
      <c r="F51">
        <v>0.9605659544467926</v>
      </c>
      <c r="G51">
        <v>1.100196480751038</v>
      </c>
      <c r="H51">
        <v>0.22092817723751071</v>
      </c>
      <c r="I51" s="2">
        <v>19.664573669999999</v>
      </c>
      <c r="J51" s="2">
        <v>21.79</v>
      </c>
      <c r="K51" s="2">
        <v>5.796347141</v>
      </c>
      <c r="L51" s="2">
        <v>1.1741205450000001</v>
      </c>
      <c r="M51" s="1">
        <v>18.532724399999999</v>
      </c>
    </row>
    <row r="52" spans="1:13">
      <c r="A52" s="1" t="s">
        <v>217</v>
      </c>
      <c r="B52" s="1">
        <v>1502</v>
      </c>
      <c r="E52">
        <v>0.18753606081008911</v>
      </c>
      <c r="F52">
        <v>0.28126353025436401</v>
      </c>
      <c r="G52">
        <v>0.93243241310119629</v>
      </c>
      <c r="H52">
        <v>-9.992913156747818E-2</v>
      </c>
      <c r="I52" s="2">
        <v>21.239700320000001</v>
      </c>
      <c r="J52" s="2">
        <v>34.43</v>
      </c>
      <c r="K52" s="2">
        <v>6.6291675569999997</v>
      </c>
      <c r="L52" s="2">
        <v>1.383862674</v>
      </c>
      <c r="M52" s="1">
        <v>16.240819900000002</v>
      </c>
    </row>
    <row r="53" spans="1:13">
      <c r="A53" s="1" t="s">
        <v>273</v>
      </c>
      <c r="B53" s="1">
        <v>1011</v>
      </c>
      <c r="E53">
        <v>0.14598141610622409</v>
      </c>
      <c r="F53">
        <v>0.218912273645401</v>
      </c>
      <c r="G53">
        <v>0.89033827185630798</v>
      </c>
      <c r="H53">
        <v>-9.495776891708374E-2</v>
      </c>
      <c r="I53" s="2">
        <v>21.2349453</v>
      </c>
      <c r="J53" s="2">
        <v>37.17</v>
      </c>
      <c r="K53" s="2">
        <v>8.951554775</v>
      </c>
      <c r="L53" s="2">
        <v>1.5005952119999999</v>
      </c>
      <c r="M53" s="1">
        <v>11.307585700000001</v>
      </c>
    </row>
    <row r="54" spans="1:13">
      <c r="A54" s="1" t="s">
        <v>222</v>
      </c>
      <c r="B54" s="1">
        <v>1507</v>
      </c>
      <c r="E54">
        <v>0.18142463266849521</v>
      </c>
      <c r="F54">
        <v>0.27208340167999268</v>
      </c>
      <c r="G54">
        <v>0.92263376712799072</v>
      </c>
      <c r="H54">
        <v>-5.2157115191221237E-2</v>
      </c>
      <c r="I54" s="2">
        <v>21.23999023</v>
      </c>
      <c r="J54" s="2">
        <v>34.39</v>
      </c>
      <c r="K54" s="2">
        <v>4.8599410059999997</v>
      </c>
      <c r="L54" s="2">
        <v>1.1168687340000001</v>
      </c>
      <c r="M54" s="1">
        <v>18.8793869</v>
      </c>
    </row>
    <row r="55" spans="1:13">
      <c r="A55" s="1" t="s">
        <v>114</v>
      </c>
      <c r="B55" s="1">
        <v>1420</v>
      </c>
      <c r="E55">
        <v>0.36580328643321991</v>
      </c>
      <c r="F55">
        <v>0.54859292507171631</v>
      </c>
      <c r="G55">
        <v>0.93934142589569092</v>
      </c>
      <c r="H55">
        <v>1.8024125136435028E-2</v>
      </c>
      <c r="I55" s="2">
        <v>21.081060409999999</v>
      </c>
      <c r="J55" s="2">
        <v>26.43</v>
      </c>
      <c r="K55" s="2">
        <v>4.5033245089999996</v>
      </c>
      <c r="L55" s="2">
        <v>1.0378074049999999</v>
      </c>
      <c r="M55" s="1">
        <v>22.130874599999999</v>
      </c>
    </row>
    <row r="56" spans="1:13">
      <c r="A56" s="1" t="s">
        <v>95</v>
      </c>
      <c r="B56" s="1">
        <v>1405</v>
      </c>
      <c r="E56">
        <v>0.48753492534160608</v>
      </c>
      <c r="F56">
        <v>0.73117312788963318</v>
      </c>
      <c r="G56">
        <v>0.97736421227455139</v>
      </c>
      <c r="H56">
        <v>0.112860132008791</v>
      </c>
      <c r="I56" s="2">
        <v>20.472009660000001</v>
      </c>
      <c r="J56" s="2">
        <v>25.72</v>
      </c>
      <c r="K56" s="2">
        <v>6.0905494689999999</v>
      </c>
      <c r="L56" s="2">
        <v>1.086266041</v>
      </c>
      <c r="M56" s="1">
        <v>22.482938799999999</v>
      </c>
    </row>
    <row r="57" spans="1:13">
      <c r="A57" s="1" t="s">
        <v>264</v>
      </c>
      <c r="B57" s="1">
        <v>1012</v>
      </c>
      <c r="E57">
        <v>0.15598087757825849</v>
      </c>
      <c r="F57">
        <v>0.23392558097839361</v>
      </c>
      <c r="G57">
        <v>0.93957114219665527</v>
      </c>
      <c r="H57">
        <v>-8.9120645076036453E-2</v>
      </c>
      <c r="I57" s="2">
        <v>21.236312869999999</v>
      </c>
      <c r="J57" s="2">
        <v>34.479999999999997</v>
      </c>
      <c r="K57" s="2">
        <v>7.3386864660000004</v>
      </c>
      <c r="L57" s="2">
        <v>1.4016751649999999</v>
      </c>
      <c r="M57" s="1">
        <v>13.7853341</v>
      </c>
    </row>
    <row r="58" spans="1:13">
      <c r="A58" s="1" t="s">
        <v>198</v>
      </c>
      <c r="B58" s="1">
        <v>1509</v>
      </c>
      <c r="E58">
        <v>0.2244897931814194</v>
      </c>
      <c r="F58">
        <v>0.33667442202568049</v>
      </c>
      <c r="G58">
        <v>0.88736626505851746</v>
      </c>
      <c r="H58">
        <v>-7.8462019562721252E-2</v>
      </c>
      <c r="I58" s="2">
        <v>21.228824620000001</v>
      </c>
      <c r="J58" s="2">
        <v>32.15</v>
      </c>
      <c r="K58" s="2">
        <v>4.8109884259999998</v>
      </c>
      <c r="L58" s="2">
        <v>1.083598912</v>
      </c>
      <c r="M58" s="1">
        <v>18.5694494</v>
      </c>
    </row>
    <row r="59" spans="1:13">
      <c r="A59" s="1" t="s">
        <v>52</v>
      </c>
      <c r="B59" s="1">
        <v>1415</v>
      </c>
      <c r="E59">
        <v>0.48596110939979548</v>
      </c>
      <c r="F59">
        <v>0.72874492406845093</v>
      </c>
      <c r="G59">
        <v>1.041894316673279</v>
      </c>
      <c r="H59">
        <v>0.1193444952368736</v>
      </c>
      <c r="I59" s="2">
        <v>20.453708649999999</v>
      </c>
      <c r="J59" s="2">
        <v>25.13</v>
      </c>
      <c r="K59" s="2">
        <v>4.2714271549999996</v>
      </c>
      <c r="L59" s="2">
        <v>0.98457679200000003</v>
      </c>
      <c r="M59" s="1">
        <v>28.942846299999999</v>
      </c>
    </row>
    <row r="60" spans="1:13">
      <c r="A60" s="1" t="s">
        <v>183</v>
      </c>
      <c r="B60" s="1">
        <v>1419</v>
      </c>
      <c r="E60">
        <v>0.30913722515106201</v>
      </c>
      <c r="F60">
        <v>0.46364203095436102</v>
      </c>
      <c r="G60">
        <v>0.93103450536727905</v>
      </c>
      <c r="H60">
        <v>1.7256202176213261E-2</v>
      </c>
      <c r="I60" s="2">
        <v>21.059814450000001</v>
      </c>
      <c r="J60" s="2">
        <v>27.42</v>
      </c>
      <c r="K60" s="2">
        <v>4.9455590249999997</v>
      </c>
      <c r="L60" s="2">
        <v>1.091760635</v>
      </c>
      <c r="M60" s="1">
        <v>17.438678700000001</v>
      </c>
    </row>
    <row r="61" spans="1:13">
      <c r="A61" s="1" t="s">
        <v>19</v>
      </c>
      <c r="B61" s="1">
        <v>1621</v>
      </c>
      <c r="E61">
        <v>0.68183350563049316</v>
      </c>
      <c r="F61">
        <v>1.0225778818130491</v>
      </c>
      <c r="G61">
        <v>1.142225980758667</v>
      </c>
      <c r="H61">
        <v>0.23481228947639471</v>
      </c>
      <c r="I61" s="2">
        <v>21.16172791</v>
      </c>
      <c r="J61" s="2">
        <v>27.7</v>
      </c>
      <c r="K61" s="2">
        <v>6.6498975749999998</v>
      </c>
      <c r="L61" s="2">
        <v>1.44925952</v>
      </c>
      <c r="M61" s="1">
        <v>20.2948837</v>
      </c>
    </row>
    <row r="62" spans="1:13">
      <c r="A62" s="1" t="s">
        <v>244</v>
      </c>
      <c r="B62" s="1">
        <v>1015</v>
      </c>
      <c r="E62">
        <v>0.19337606430053711</v>
      </c>
      <c r="F62">
        <v>0.28998664021491999</v>
      </c>
      <c r="G62">
        <v>0.86610877513885498</v>
      </c>
      <c r="H62">
        <v>-8.4150746464729309E-2</v>
      </c>
      <c r="I62" s="2">
        <v>20.969259260000001</v>
      </c>
      <c r="J62" s="2">
        <v>32.049999999999997</v>
      </c>
      <c r="K62" s="2">
        <v>6.0099287029999999</v>
      </c>
      <c r="L62" s="2">
        <v>1.4772185680000001</v>
      </c>
      <c r="M62" s="1">
        <v>16.5888901</v>
      </c>
    </row>
    <row r="63" spans="1:13">
      <c r="A63" s="1" t="s">
        <v>63</v>
      </c>
      <c r="B63" s="1">
        <v>1421</v>
      </c>
      <c r="E63">
        <v>0.47373950481414789</v>
      </c>
      <c r="F63">
        <v>0.71045726537704468</v>
      </c>
      <c r="G63">
        <v>1.009515762329102</v>
      </c>
      <c r="H63">
        <v>0.1050981879234314</v>
      </c>
      <c r="I63" s="2">
        <v>21.211824419999999</v>
      </c>
      <c r="J63" s="2">
        <v>26.15</v>
      </c>
      <c r="K63" s="2">
        <v>4.2998156549999997</v>
      </c>
      <c r="L63" s="2">
        <v>1.014441967</v>
      </c>
      <c r="M63" s="1">
        <v>19.115310699999998</v>
      </c>
    </row>
    <row r="64" spans="1:13">
      <c r="A64" s="1" t="s">
        <v>77</v>
      </c>
      <c r="B64" s="1">
        <v>1404</v>
      </c>
      <c r="E64">
        <v>0.49548134207725519</v>
      </c>
      <c r="F64">
        <v>0.74307602643966675</v>
      </c>
      <c r="G64">
        <v>1.024353682994843</v>
      </c>
      <c r="H64">
        <v>0.13267578184604639</v>
      </c>
      <c r="I64" s="2">
        <v>20.60370636</v>
      </c>
      <c r="J64" s="2">
        <v>25.67</v>
      </c>
      <c r="K64" s="2">
        <v>5.7676148410000003</v>
      </c>
      <c r="L64" s="2">
        <v>1.1502398250000001</v>
      </c>
      <c r="M64" s="1">
        <v>18.799354600000001</v>
      </c>
    </row>
    <row r="65" spans="1:13">
      <c r="A65" s="1" t="s">
        <v>150</v>
      </c>
      <c r="B65" s="1">
        <v>1601</v>
      </c>
      <c r="E65">
        <v>0.26037323474884028</v>
      </c>
      <c r="F65">
        <v>0.390475794672966</v>
      </c>
      <c r="G65">
        <v>0.87701863050460815</v>
      </c>
      <c r="H65">
        <v>-5.4459758102893829E-2</v>
      </c>
      <c r="I65" s="2">
        <v>21.211284639999999</v>
      </c>
      <c r="J65" s="2">
        <v>34.229999999999997</v>
      </c>
      <c r="K65" s="2">
        <v>6.6750030520000001</v>
      </c>
      <c r="L65" s="2">
        <v>1.4559332730000001</v>
      </c>
      <c r="M65" s="1">
        <v>20.701366400000001</v>
      </c>
    </row>
    <row r="66" spans="1:13">
      <c r="A66" s="1" t="s">
        <v>40</v>
      </c>
      <c r="B66" s="1">
        <v>1406</v>
      </c>
      <c r="E66">
        <v>0.54399007558822632</v>
      </c>
      <c r="F66">
        <v>0.81581664085388184</v>
      </c>
      <c r="G66">
        <v>1.035714268684387</v>
      </c>
      <c r="H66">
        <v>0.13598428666591639</v>
      </c>
      <c r="I66" s="2">
        <v>20.042978290000001</v>
      </c>
      <c r="J66" s="2">
        <v>25.07</v>
      </c>
      <c r="K66" s="2">
        <v>7.2453246120000001</v>
      </c>
      <c r="L66" s="2">
        <v>1.073034227</v>
      </c>
      <c r="M66" s="1">
        <v>23.319046</v>
      </c>
    </row>
    <row r="67" spans="1:13">
      <c r="A67" s="1" t="s">
        <v>50</v>
      </c>
      <c r="B67" s="1">
        <v>1106</v>
      </c>
      <c r="E67">
        <v>0.55178910493850708</v>
      </c>
      <c r="F67">
        <v>0.82752776145935059</v>
      </c>
      <c r="G67">
        <v>1.08088231086731</v>
      </c>
      <c r="H67">
        <v>0.1308325678110123</v>
      </c>
      <c r="I67" s="2">
        <v>21.17187977</v>
      </c>
      <c r="J67" s="2">
        <v>33.06</v>
      </c>
      <c r="K67" s="2">
        <v>6.3909163480000002</v>
      </c>
      <c r="L67" s="2">
        <v>1.553005338</v>
      </c>
      <c r="M67" s="1">
        <v>22.806604400000001</v>
      </c>
    </row>
    <row r="68" spans="1:13">
      <c r="A68" s="1" t="s">
        <v>256</v>
      </c>
      <c r="B68" s="1">
        <v>1008</v>
      </c>
      <c r="E68">
        <v>0.1721854358911514</v>
      </c>
      <c r="F68">
        <v>0.25821706652641302</v>
      </c>
      <c r="G68">
        <v>0.90938448905944824</v>
      </c>
      <c r="H68">
        <v>-7.145807147026062E-2</v>
      </c>
      <c r="I68" s="2">
        <v>21.243288039999999</v>
      </c>
      <c r="J68" s="2">
        <v>38.18</v>
      </c>
      <c r="K68" s="2">
        <v>6.0335292819999999</v>
      </c>
      <c r="L68" s="2">
        <v>1.861518204</v>
      </c>
      <c r="M68" s="1">
        <v>19.464781800000001</v>
      </c>
    </row>
    <row r="69" spans="1:13">
      <c r="A69" s="1" t="s">
        <v>15</v>
      </c>
      <c r="B69" s="1">
        <v>1414</v>
      </c>
      <c r="E69">
        <v>0.6651456356048584</v>
      </c>
      <c r="F69">
        <v>0.99754345417022705</v>
      </c>
      <c r="G69">
        <v>1.169312119483948</v>
      </c>
      <c r="H69">
        <v>0.1813743859529495</v>
      </c>
      <c r="I69" s="2">
        <v>20.519540790000001</v>
      </c>
      <c r="J69" s="2">
        <v>26</v>
      </c>
      <c r="K69" s="2">
        <v>4.4578990940000001</v>
      </c>
      <c r="L69" s="2">
        <v>1.033522367</v>
      </c>
      <c r="M69" s="1">
        <v>26.846687299999999</v>
      </c>
    </row>
    <row r="70" spans="1:13">
      <c r="A70" s="1" t="s">
        <v>265</v>
      </c>
      <c r="B70" s="1">
        <v>1013</v>
      </c>
      <c r="E70">
        <v>0.18122993409633639</v>
      </c>
      <c r="F70">
        <v>0.27178977429866791</v>
      </c>
      <c r="G70">
        <v>0.89872610569000244</v>
      </c>
      <c r="H70">
        <v>-8.1350784748792648E-2</v>
      </c>
      <c r="I70" s="2">
        <v>21.16344166</v>
      </c>
      <c r="J70" s="2">
        <v>33.78</v>
      </c>
      <c r="K70" s="2">
        <v>7.4749684329999999</v>
      </c>
      <c r="L70" s="2">
        <v>1.537550569</v>
      </c>
      <c r="M70" s="1">
        <v>13.189111199999999</v>
      </c>
    </row>
    <row r="71" spans="1:13">
      <c r="A71" s="1" t="s">
        <v>142</v>
      </c>
      <c r="B71" s="1">
        <v>1511</v>
      </c>
      <c r="E71">
        <v>0.28770393133163452</v>
      </c>
      <c r="F71">
        <v>0.43147006630897522</v>
      </c>
      <c r="G71">
        <v>0.89641433954238892</v>
      </c>
      <c r="H71">
        <v>-2.373887225985527E-2</v>
      </c>
      <c r="I71" s="2">
        <v>21.03409576</v>
      </c>
      <c r="J71" s="2">
        <v>32.85</v>
      </c>
      <c r="K71" s="2">
        <v>4.8093907829999996</v>
      </c>
      <c r="L71" s="2">
        <v>1.1314440969999999</v>
      </c>
      <c r="M71" s="1">
        <v>27.103735</v>
      </c>
    </row>
    <row r="72" spans="1:13">
      <c r="A72" s="1" t="s">
        <v>33</v>
      </c>
      <c r="B72" s="1">
        <v>1609</v>
      </c>
      <c r="E72">
        <v>0.51338768005371094</v>
      </c>
      <c r="F72">
        <v>0.76985740661621094</v>
      </c>
      <c r="G72">
        <v>1.0086207389831541</v>
      </c>
      <c r="H72">
        <v>0.13074362277984619</v>
      </c>
      <c r="I72" s="2">
        <v>20.515798570000001</v>
      </c>
      <c r="J72" s="2">
        <v>29.06</v>
      </c>
      <c r="K72" s="2">
        <v>4.8140277859999996</v>
      </c>
      <c r="L72" s="2">
        <v>1.1769084329999999</v>
      </c>
      <c r="M72" s="1">
        <v>20.552364300000001</v>
      </c>
    </row>
    <row r="73" spans="1:13">
      <c r="A73" s="1" t="s">
        <v>13</v>
      </c>
      <c r="B73" s="1">
        <v>1501</v>
      </c>
      <c r="E73">
        <v>0.74310815334320068</v>
      </c>
      <c r="F73">
        <v>1.1144933700561519</v>
      </c>
      <c r="G73">
        <v>1.29613733291626</v>
      </c>
      <c r="H73">
        <v>0.211568683385849</v>
      </c>
      <c r="I73" s="2">
        <v>20.97786331</v>
      </c>
      <c r="J73" s="2">
        <v>28.23</v>
      </c>
      <c r="K73" s="2">
        <v>5.0145802499999999</v>
      </c>
      <c r="L73" s="2">
        <v>1.15294838</v>
      </c>
      <c r="M73" s="1">
        <v>19.164047199999999</v>
      </c>
    </row>
    <row r="74" spans="1:13">
      <c r="A74" s="1" t="s">
        <v>75</v>
      </c>
      <c r="B74" s="1">
        <v>1608</v>
      </c>
      <c r="E74">
        <v>0.39134711027145391</v>
      </c>
      <c r="F74">
        <v>0.58687639236450195</v>
      </c>
      <c r="G74">
        <v>0.91259536147117615</v>
      </c>
      <c r="H74">
        <v>2.7090694755315781E-2</v>
      </c>
      <c r="I74" s="2">
        <v>21.081814770000001</v>
      </c>
      <c r="J74" s="2">
        <v>30.83</v>
      </c>
      <c r="K74" s="2">
        <v>5.4356551169999996</v>
      </c>
      <c r="L74" s="2">
        <v>1.1939179900000001</v>
      </c>
      <c r="M74" s="1">
        <v>22.524107900000001</v>
      </c>
    </row>
    <row r="75" spans="1:13">
      <c r="A75" s="1" t="s">
        <v>94</v>
      </c>
      <c r="B75" s="1">
        <v>1610</v>
      </c>
      <c r="E75">
        <v>0.33697348833084112</v>
      </c>
      <c r="F75">
        <v>0.50536167621612549</v>
      </c>
      <c r="G75">
        <v>0.91083142161369324</v>
      </c>
      <c r="H75">
        <v>-1.353965140879154E-2</v>
      </c>
      <c r="I75" s="2">
        <v>20.966965680000001</v>
      </c>
      <c r="J75" s="2">
        <v>32.24</v>
      </c>
      <c r="K75" s="2">
        <v>5.1304111480000003</v>
      </c>
      <c r="L75" s="2">
        <v>1.202815652</v>
      </c>
      <c r="M75" s="1">
        <v>27.2012854</v>
      </c>
    </row>
    <row r="76" spans="1:13">
      <c r="A76" s="1" t="s">
        <v>37</v>
      </c>
      <c r="B76" s="1">
        <v>1506</v>
      </c>
      <c r="E76">
        <v>0.55019158124923706</v>
      </c>
      <c r="F76">
        <v>0.82512927055358887</v>
      </c>
      <c r="G76">
        <v>1.0752440094947811</v>
      </c>
      <c r="H76">
        <v>0.1296650767326355</v>
      </c>
      <c r="I76" s="2">
        <v>21.210251809999999</v>
      </c>
      <c r="J76" s="2">
        <v>32.43</v>
      </c>
      <c r="K76" s="2">
        <v>5.4986915590000001</v>
      </c>
      <c r="L76" s="2">
        <v>1.2113122940000001</v>
      </c>
      <c r="M76" s="1">
        <v>14.219935400000001</v>
      </c>
    </row>
    <row r="77" spans="1:13" s="5" customFormat="1">
      <c r="A77" s="4" t="s">
        <v>288</v>
      </c>
      <c r="B77" s="4">
        <v>7097</v>
      </c>
      <c r="I77" s="6">
        <v>20.941471100000001</v>
      </c>
      <c r="J77" s="6">
        <v>29</v>
      </c>
      <c r="K77" s="6">
        <v>4.9870548250000004</v>
      </c>
      <c r="L77" s="6">
        <v>1.220473886</v>
      </c>
      <c r="M77" s="4">
        <v>23.824695599999998</v>
      </c>
    </row>
    <row r="78" spans="1:13">
      <c r="A78" s="1" t="s">
        <v>72</v>
      </c>
      <c r="B78" s="1">
        <v>1607</v>
      </c>
      <c r="E78">
        <v>0.40065860748291021</v>
      </c>
      <c r="F78">
        <v>0.60087800025939941</v>
      </c>
      <c r="G78">
        <v>0.92826014757156372</v>
      </c>
      <c r="H78">
        <v>4.6957489103078842E-2</v>
      </c>
      <c r="I78" s="2">
        <v>21.144945140000001</v>
      </c>
      <c r="J78" s="2">
        <v>31.45</v>
      </c>
      <c r="K78" s="2">
        <v>5.5204458240000003</v>
      </c>
      <c r="L78" s="2">
        <v>1.209337831</v>
      </c>
      <c r="M78" s="1">
        <v>17.1125984</v>
      </c>
    </row>
    <row r="79" spans="1:13">
      <c r="A79" s="1" t="s">
        <v>55</v>
      </c>
      <c r="B79" s="1">
        <v>1611</v>
      </c>
      <c r="E79">
        <v>0.4657372385263443</v>
      </c>
      <c r="F79">
        <v>0.69848296046257019</v>
      </c>
      <c r="G79">
        <v>1.0017988681793211</v>
      </c>
      <c r="H79">
        <v>0.12178276851773261</v>
      </c>
      <c r="I79" s="2">
        <v>20.760068889999999</v>
      </c>
      <c r="J79" s="2">
        <v>29.67</v>
      </c>
      <c r="K79" s="2">
        <v>4.9422721860000003</v>
      </c>
      <c r="L79" s="2">
        <v>1.226327062</v>
      </c>
      <c r="M79" s="1">
        <v>22.531879400000001</v>
      </c>
    </row>
    <row r="80" spans="1:13">
      <c r="A80" s="1" t="s">
        <v>93</v>
      </c>
      <c r="B80" s="1">
        <v>1606</v>
      </c>
      <c r="E80">
        <v>0.36195826530456537</v>
      </c>
      <c r="F80">
        <v>0.54282850027084351</v>
      </c>
      <c r="G80">
        <v>0.90716910362243652</v>
      </c>
      <c r="H80">
        <v>1.602825336158276E-2</v>
      </c>
      <c r="I80" s="2">
        <v>21.089595790000001</v>
      </c>
      <c r="J80" s="2">
        <v>31.37</v>
      </c>
      <c r="K80" s="2">
        <v>5.4657807350000001</v>
      </c>
      <c r="L80" s="2">
        <v>1.2390152219999999</v>
      </c>
      <c r="M80" s="1">
        <v>16.635713599999999</v>
      </c>
    </row>
    <row r="81" spans="1:13">
      <c r="A81" s="1" t="s">
        <v>108</v>
      </c>
      <c r="B81" s="1">
        <v>1612</v>
      </c>
      <c r="E81">
        <v>0.33093711733818049</v>
      </c>
      <c r="F81">
        <v>0.49631176888942719</v>
      </c>
      <c r="G81">
        <v>0.86323851346969604</v>
      </c>
      <c r="H81">
        <v>-2.553763426840305E-2</v>
      </c>
      <c r="I81" s="2">
        <v>20.825626369999998</v>
      </c>
      <c r="J81" s="2">
        <v>32.75</v>
      </c>
      <c r="K81" s="2">
        <v>5.307156086</v>
      </c>
      <c r="L81" s="2">
        <v>1.2423267360000001</v>
      </c>
      <c r="M81" s="1">
        <v>19.6468563</v>
      </c>
    </row>
    <row r="82" spans="1:13">
      <c r="A82" s="1" t="s">
        <v>209</v>
      </c>
      <c r="B82" s="1">
        <v>1605</v>
      </c>
      <c r="E82">
        <v>0.18878186494112009</v>
      </c>
      <c r="F82">
        <v>0.2831239253282547</v>
      </c>
      <c r="G82">
        <v>0.82748538255691528</v>
      </c>
      <c r="H82">
        <v>-0.11621880158782009</v>
      </c>
      <c r="I82" s="2">
        <v>21.031264310000001</v>
      </c>
      <c r="J82" s="2">
        <v>33.79</v>
      </c>
      <c r="K82" s="2">
        <v>5.6733253000000001</v>
      </c>
      <c r="L82" s="2">
        <v>1.290068507</v>
      </c>
      <c r="M82" s="1">
        <v>19.7431269</v>
      </c>
    </row>
    <row r="83" spans="1:13">
      <c r="A83" s="1" t="s">
        <v>88</v>
      </c>
      <c r="B83" s="1">
        <v>1614</v>
      </c>
      <c r="E83">
        <v>0.35669782757759089</v>
      </c>
      <c r="F83">
        <v>0.53494256734848022</v>
      </c>
      <c r="G83">
        <v>0.87541666626930237</v>
      </c>
      <c r="H83">
        <v>-1.323345862329006E-2</v>
      </c>
      <c r="I83" s="2">
        <v>20.88326073</v>
      </c>
      <c r="J83" s="2">
        <v>31.09</v>
      </c>
      <c r="K83" s="2">
        <v>5.3102507589999997</v>
      </c>
      <c r="L83" s="2">
        <v>1.3229940529999999</v>
      </c>
      <c r="M83" s="1">
        <v>22.7963314</v>
      </c>
    </row>
    <row r="84" spans="1:13">
      <c r="A84" s="1" t="s">
        <v>189</v>
      </c>
      <c r="B84" s="1">
        <v>1604</v>
      </c>
      <c r="E84">
        <v>0.1984989270567894</v>
      </c>
      <c r="F84">
        <v>0.29769767820835108</v>
      </c>
      <c r="G84">
        <v>0.85271412134170532</v>
      </c>
      <c r="H84">
        <v>-9.0149000287055969E-2</v>
      </c>
      <c r="I84" s="2">
        <v>21.083337780000001</v>
      </c>
      <c r="J84" s="2">
        <v>31.58</v>
      </c>
      <c r="K84" s="2">
        <v>5.9152743819999998</v>
      </c>
      <c r="L84" s="2">
        <v>1.3838817480000001</v>
      </c>
      <c r="M84" s="1">
        <v>19.501860600000001</v>
      </c>
    </row>
    <row r="85" spans="1:13">
      <c r="A85" s="1" t="s">
        <v>182</v>
      </c>
      <c r="B85" s="1">
        <v>1603</v>
      </c>
      <c r="E85">
        <v>0.25248301029205322</v>
      </c>
      <c r="F85">
        <v>0.3786255419254303</v>
      </c>
      <c r="G85">
        <v>0.87514317035675049</v>
      </c>
      <c r="H85">
        <v>-4.9090910702943802E-2</v>
      </c>
      <c r="I85" s="2">
        <v>20.963996890000001</v>
      </c>
      <c r="J85" s="2">
        <v>31.48</v>
      </c>
      <c r="K85" s="2">
        <v>5.6053404809999998</v>
      </c>
      <c r="L85" s="2">
        <v>1.3767395019999999</v>
      </c>
      <c r="M85" s="1">
        <v>19.107378000000001</v>
      </c>
    </row>
    <row r="86" spans="1:13">
      <c r="A86" s="1" t="s">
        <v>118</v>
      </c>
      <c r="B86" s="1">
        <v>1602</v>
      </c>
      <c r="E86">
        <v>0.31343892216682429</v>
      </c>
      <c r="F86">
        <v>0.47006422281265259</v>
      </c>
      <c r="G86">
        <v>0.87984424829483032</v>
      </c>
      <c r="H86">
        <v>-1.968033891171217E-2</v>
      </c>
      <c r="I86" s="2">
        <v>21.150863650000002</v>
      </c>
      <c r="J86" s="2">
        <v>33.89</v>
      </c>
      <c r="K86" s="2">
        <v>6.2501151559999997</v>
      </c>
      <c r="L86" s="2">
        <v>1.4524643420000001</v>
      </c>
      <c r="M86" s="1">
        <v>17.9334259</v>
      </c>
    </row>
    <row r="87" spans="1:13">
      <c r="A87" s="1" t="s">
        <v>125</v>
      </c>
      <c r="B87" s="1">
        <v>1619</v>
      </c>
      <c r="E87">
        <v>0.2768000066280365</v>
      </c>
      <c r="F87">
        <v>0.41511696577072138</v>
      </c>
      <c r="G87">
        <v>0.82846254110336304</v>
      </c>
      <c r="H87">
        <v>-8.0153800547122955E-2</v>
      </c>
      <c r="I87" s="2">
        <v>20.931783679999999</v>
      </c>
      <c r="J87" s="2">
        <v>30.18</v>
      </c>
      <c r="K87" s="2">
        <v>5.6598715779999997</v>
      </c>
      <c r="L87" s="2">
        <v>1.4093339439999999</v>
      </c>
      <c r="M87" s="1">
        <v>22.183123599999998</v>
      </c>
    </row>
    <row r="88" spans="1:13">
      <c r="A88" s="1" t="s">
        <v>151</v>
      </c>
      <c r="B88" s="1">
        <v>1620</v>
      </c>
      <c r="E88">
        <v>0.24068768322467801</v>
      </c>
      <c r="F88">
        <v>0.36096686124801641</v>
      </c>
      <c r="G88">
        <v>0.83993956446647644</v>
      </c>
      <c r="H88">
        <v>-6.5504804253578186E-2</v>
      </c>
      <c r="I88" s="2">
        <v>21.047965999999999</v>
      </c>
      <c r="J88" s="2">
        <v>33.35</v>
      </c>
      <c r="K88" s="2">
        <v>5.8890733720000004</v>
      </c>
      <c r="L88" s="2">
        <v>1.4491604570000001</v>
      </c>
      <c r="M88" s="1">
        <v>23.057672499999999</v>
      </c>
    </row>
    <row r="89" spans="1:13">
      <c r="A89" s="1" t="s">
        <v>38</v>
      </c>
      <c r="B89" s="1">
        <v>1618</v>
      </c>
      <c r="E89">
        <v>0.4713040292263031</v>
      </c>
      <c r="F89">
        <v>0.70680993795394897</v>
      </c>
      <c r="G89">
        <v>0.95729011297225952</v>
      </c>
      <c r="H89">
        <v>6.3615728169679642E-2</v>
      </c>
      <c r="I89" s="2">
        <v>20.783763889999999</v>
      </c>
      <c r="J89" s="2">
        <v>26.2</v>
      </c>
      <c r="K89" s="2">
        <v>5.3157148359999997</v>
      </c>
      <c r="L89" s="2">
        <v>1.380851507</v>
      </c>
      <c r="M89" s="1">
        <v>20.352956800000001</v>
      </c>
    </row>
    <row r="90" spans="1:13">
      <c r="A90" s="1" t="s">
        <v>267</v>
      </c>
      <c r="B90" s="1">
        <v>305</v>
      </c>
      <c r="E90">
        <v>0.18971963226795199</v>
      </c>
      <c r="F90">
        <v>0.2845129668712616</v>
      </c>
      <c r="G90">
        <v>0.88575151562690735</v>
      </c>
      <c r="H90">
        <v>-0.1032069995999336</v>
      </c>
      <c r="I90" s="2">
        <v>19.00127792</v>
      </c>
      <c r="J90" s="2">
        <v>27.42</v>
      </c>
      <c r="K90" s="2">
        <v>4.49092555</v>
      </c>
      <c r="L90" s="2">
        <v>1.680157125</v>
      </c>
      <c r="M90" s="1">
        <v>21.475053800000001</v>
      </c>
    </row>
    <row r="91" spans="1:13">
      <c r="A91" s="1" t="s">
        <v>286</v>
      </c>
      <c r="B91" s="1">
        <v>410</v>
      </c>
      <c r="E91">
        <v>0.19944341480731961</v>
      </c>
      <c r="F91">
        <v>0.2990957498550415</v>
      </c>
      <c r="G91">
        <v>0.84371224045753479</v>
      </c>
      <c r="H91">
        <v>-0.103350967168808</v>
      </c>
      <c r="I91" s="2">
        <v>20.34661865</v>
      </c>
      <c r="J91" s="2">
        <v>30.95</v>
      </c>
      <c r="K91" s="2">
        <v>5.6774997709999999</v>
      </c>
      <c r="L91" s="2">
        <v>1.882367015</v>
      </c>
      <c r="M91" s="1">
        <v>24.261931400000002</v>
      </c>
    </row>
    <row r="92" spans="1:13">
      <c r="A92" s="1" t="s">
        <v>283</v>
      </c>
      <c r="B92" s="1">
        <v>304</v>
      </c>
      <c r="E92">
        <v>0.16664972901344299</v>
      </c>
      <c r="F92">
        <v>0.24992421269416809</v>
      </c>
      <c r="G92">
        <v>0.87474361062049866</v>
      </c>
      <c r="H92">
        <v>-0.104990117251873</v>
      </c>
      <c r="I92" s="2">
        <v>19.265981669999999</v>
      </c>
      <c r="J92" s="2">
        <v>28.24</v>
      </c>
      <c r="K92" s="2">
        <v>4.4082880019999999</v>
      </c>
      <c r="L92" s="2">
        <v>1.7896710629999999</v>
      </c>
      <c r="M92" s="1">
        <v>23.0146561</v>
      </c>
    </row>
    <row r="93" spans="1:13">
      <c r="A93" s="1" t="s">
        <v>282</v>
      </c>
      <c r="B93" s="1">
        <v>312</v>
      </c>
      <c r="E93">
        <v>0.42174246907234192</v>
      </c>
      <c r="F93">
        <v>0.6324918270111084</v>
      </c>
      <c r="G93">
        <v>0.9703654944896698</v>
      </c>
      <c r="H93">
        <v>7.4061550199985504E-2</v>
      </c>
      <c r="I93" s="2">
        <v>17.23249817</v>
      </c>
      <c r="J93" s="2">
        <v>22.52</v>
      </c>
      <c r="K93" s="2">
        <v>3.248372555</v>
      </c>
      <c r="L93" s="2">
        <v>1.7989101409999999</v>
      </c>
      <c r="M93" s="1">
        <v>9.5149717299999992</v>
      </c>
    </row>
    <row r="94" spans="1:13">
      <c r="A94" s="1" t="s">
        <v>281</v>
      </c>
      <c r="B94" s="1">
        <v>315</v>
      </c>
      <c r="E94">
        <v>0.59360697865486145</v>
      </c>
      <c r="F94">
        <v>0.89019712805747986</v>
      </c>
      <c r="G94">
        <v>1.0864197015762329</v>
      </c>
      <c r="H94">
        <v>0.1593432351946831</v>
      </c>
      <c r="I94" s="2">
        <v>17.922903059999999</v>
      </c>
      <c r="J94" s="2">
        <v>21.33</v>
      </c>
      <c r="K94" s="2">
        <v>2.0860240459999999</v>
      </c>
      <c r="L94" s="2">
        <v>1.852195263</v>
      </c>
      <c r="M94" s="1">
        <v>19.741100299999999</v>
      </c>
    </row>
    <row r="95" spans="1:13">
      <c r="A95" s="1" t="s">
        <v>161</v>
      </c>
      <c r="B95" s="1">
        <v>313</v>
      </c>
      <c r="E95">
        <v>0.34420064091682429</v>
      </c>
      <c r="F95">
        <v>0.51613914966583252</v>
      </c>
      <c r="G95">
        <v>0.9590643048286438</v>
      </c>
      <c r="H95">
        <v>1.478149089962244E-2</v>
      </c>
      <c r="I95" s="2">
        <v>16.646404270000001</v>
      </c>
      <c r="J95" s="2">
        <v>21.44</v>
      </c>
      <c r="K95" s="2">
        <v>2.294481277</v>
      </c>
      <c r="L95" s="2">
        <v>1.8406873939999999</v>
      </c>
      <c r="M95" s="1">
        <v>13.321634299999999</v>
      </c>
    </row>
    <row r="96" spans="1:13">
      <c r="A96" s="1" t="s">
        <v>276</v>
      </c>
      <c r="B96" s="1">
        <v>412</v>
      </c>
      <c r="E96">
        <v>0.20398008078336721</v>
      </c>
      <c r="F96">
        <v>0.30591487884521479</v>
      </c>
      <c r="G96">
        <v>0.85638296604156494</v>
      </c>
      <c r="H96">
        <v>-0.1010077111423016</v>
      </c>
      <c r="I96" s="2">
        <v>20.146042820000002</v>
      </c>
      <c r="J96" s="2">
        <v>30.33</v>
      </c>
      <c r="K96" s="2">
        <v>4.0320684910000004</v>
      </c>
      <c r="L96" s="2">
        <v>1.9682171939999999</v>
      </c>
      <c r="M96" s="1">
        <v>21.109848</v>
      </c>
    </row>
    <row r="97" spans="1:13">
      <c r="A97" s="1" t="s">
        <v>46</v>
      </c>
      <c r="B97" s="1">
        <v>314</v>
      </c>
      <c r="E97">
        <v>0.52629077434539795</v>
      </c>
      <c r="F97">
        <v>0.78922578692436218</v>
      </c>
      <c r="G97">
        <v>1.026921927928925</v>
      </c>
      <c r="H97">
        <v>0.13037239015102389</v>
      </c>
      <c r="I97" s="2">
        <v>17.41609764</v>
      </c>
      <c r="J97" s="2">
        <v>22.19</v>
      </c>
      <c r="K97" s="2">
        <v>1.710569859</v>
      </c>
      <c r="L97" s="2">
        <v>1.863245606</v>
      </c>
      <c r="M97" s="1">
        <v>23.163166</v>
      </c>
    </row>
    <row r="98" spans="1:13">
      <c r="A98" s="1" t="s">
        <v>266</v>
      </c>
      <c r="B98" s="1">
        <v>401</v>
      </c>
      <c r="E98">
        <v>0.19864038378000259</v>
      </c>
      <c r="F98">
        <v>0.29789729416370392</v>
      </c>
      <c r="G98">
        <v>0.8568037748336792</v>
      </c>
      <c r="H98">
        <v>-8.2045763731002808E-2</v>
      </c>
      <c r="I98" s="2">
        <v>19.96849632</v>
      </c>
      <c r="J98" s="2">
        <v>28.3</v>
      </c>
      <c r="K98" s="2">
        <v>3.4399800300000001</v>
      </c>
      <c r="L98" s="2">
        <v>1.9984866379999999</v>
      </c>
      <c r="M98" s="1">
        <v>17.790407200000001</v>
      </c>
    </row>
    <row r="99" spans="1:13">
      <c r="A99" s="1" t="s">
        <v>157</v>
      </c>
      <c r="B99" s="1">
        <v>112</v>
      </c>
      <c r="E99">
        <v>0.326314777135849</v>
      </c>
      <c r="F99">
        <v>0.48937614262104029</v>
      </c>
      <c r="G99">
        <v>0.93728220462799072</v>
      </c>
      <c r="H99">
        <v>-1.6693470068275928E-2</v>
      </c>
      <c r="I99" s="2">
        <v>16.51070404</v>
      </c>
      <c r="J99" s="2">
        <v>24.08</v>
      </c>
      <c r="K99" s="2">
        <v>1.9045598509999999</v>
      </c>
      <c r="L99" s="2">
        <v>1.8230382199999999</v>
      </c>
      <c r="M99" s="1">
        <v>16.0442033</v>
      </c>
    </row>
    <row r="100" spans="1:13">
      <c r="A100" s="1" t="s">
        <v>29</v>
      </c>
      <c r="B100" s="1">
        <v>107</v>
      </c>
      <c r="E100">
        <v>0.19357344508171079</v>
      </c>
      <c r="F100">
        <v>0.29029794037342072</v>
      </c>
      <c r="G100">
        <v>0.87985318899154663</v>
      </c>
      <c r="H100">
        <v>-0.12097938358783721</v>
      </c>
      <c r="I100" s="2">
        <v>18.357319830000002</v>
      </c>
      <c r="J100" s="2">
        <v>29.99</v>
      </c>
      <c r="K100" s="2">
        <v>2.767850637</v>
      </c>
      <c r="L100" s="2">
        <v>1.9009485239999999</v>
      </c>
      <c r="M100" s="1">
        <v>22.109220499999999</v>
      </c>
    </row>
    <row r="101" spans="1:13">
      <c r="A101" s="1" t="s">
        <v>197</v>
      </c>
      <c r="B101" s="1">
        <v>108</v>
      </c>
      <c r="E101">
        <v>0.25945240259170532</v>
      </c>
      <c r="F101">
        <v>0.38909405469894409</v>
      </c>
      <c r="G101">
        <v>0.91897454857826233</v>
      </c>
      <c r="H101">
        <v>-7.261146605014801E-2</v>
      </c>
      <c r="I101" s="2">
        <v>17.65068436</v>
      </c>
      <c r="J101" s="2">
        <v>28.51</v>
      </c>
      <c r="K101" s="2">
        <v>1.734161496</v>
      </c>
      <c r="L101" s="2">
        <v>1.8528566959999999</v>
      </c>
      <c r="M101" s="1">
        <v>21.843271300000001</v>
      </c>
    </row>
    <row r="102" spans="1:13">
      <c r="A102" s="1" t="s">
        <v>117</v>
      </c>
      <c r="B102" s="1">
        <v>109</v>
      </c>
      <c r="E102">
        <v>0.34321360290050512</v>
      </c>
      <c r="F102">
        <v>0.51472374796867371</v>
      </c>
      <c r="G102">
        <v>0.92202967405319214</v>
      </c>
      <c r="H102">
        <v>-2.734631393104792E-2</v>
      </c>
      <c r="I102" s="2">
        <v>17.233148570000001</v>
      </c>
      <c r="J102" s="2">
        <v>27.63</v>
      </c>
      <c r="K102" s="2">
        <v>2.3606405260000001</v>
      </c>
      <c r="L102" s="2">
        <v>1.832394004</v>
      </c>
      <c r="M102" s="1">
        <v>21.2202272</v>
      </c>
    </row>
    <row r="103" spans="1:13">
      <c r="A103" s="1" t="s">
        <v>243</v>
      </c>
      <c r="B103" s="1">
        <v>209</v>
      </c>
      <c r="E103">
        <v>0.1806382238864899</v>
      </c>
      <c r="F103">
        <v>0.27089877426624298</v>
      </c>
      <c r="G103">
        <v>0.87591442465782166</v>
      </c>
      <c r="H103">
        <v>-0.10708916932344439</v>
      </c>
      <c r="I103" s="2">
        <v>19.748239519999998</v>
      </c>
      <c r="J103" s="2">
        <v>32.74</v>
      </c>
      <c r="K103" s="2">
        <v>2.6037969589999999</v>
      </c>
      <c r="L103" s="2">
        <v>2.0811266900000001</v>
      </c>
      <c r="M103" s="1">
        <v>16.570591</v>
      </c>
    </row>
    <row r="104" spans="1:13">
      <c r="A104" s="1" t="s">
        <v>205</v>
      </c>
      <c r="B104" s="1">
        <v>110</v>
      </c>
      <c r="E104">
        <v>0.20886699855327609</v>
      </c>
      <c r="F104">
        <v>0.31322333216667181</v>
      </c>
      <c r="G104">
        <v>0.88886895775794983</v>
      </c>
      <c r="H104">
        <v>-0.1006493493914604</v>
      </c>
      <c r="I104" s="2">
        <v>17.190321919999999</v>
      </c>
      <c r="J104" s="2">
        <v>27.7</v>
      </c>
      <c r="K104" s="2">
        <v>1.3556340339999999</v>
      </c>
      <c r="L104" s="2">
        <v>1.8108592029999999</v>
      </c>
      <c r="M104" s="1">
        <v>21.312885300000001</v>
      </c>
    </row>
    <row r="105" spans="1:13">
      <c r="A105" s="1" t="s">
        <v>261</v>
      </c>
      <c r="B105" s="1">
        <v>205</v>
      </c>
      <c r="E105">
        <v>0.21345710754394531</v>
      </c>
      <c r="F105">
        <v>0.32010461390018458</v>
      </c>
      <c r="G105">
        <v>0.88481676578521729</v>
      </c>
      <c r="H105">
        <v>-9.0596083551645279E-2</v>
      </c>
      <c r="I105" s="2">
        <v>20.250150680000001</v>
      </c>
      <c r="J105" s="2">
        <v>33.35</v>
      </c>
      <c r="K105" s="2">
        <v>3.0064624549999999</v>
      </c>
      <c r="L105" s="2">
        <v>2.1170032019999998</v>
      </c>
      <c r="M105" s="1">
        <v>16.943271599999999</v>
      </c>
    </row>
    <row r="106" spans="1:13">
      <c r="A106" s="1" t="s">
        <v>225</v>
      </c>
      <c r="B106" s="1">
        <v>201</v>
      </c>
      <c r="E106">
        <v>0.2025405019521713</v>
      </c>
      <c r="F106">
        <v>0.30375397205352778</v>
      </c>
      <c r="G106">
        <v>0.88651537895202637</v>
      </c>
      <c r="H106">
        <v>-0.11432622745633129</v>
      </c>
      <c r="I106" s="2">
        <v>19.80191803</v>
      </c>
      <c r="J106" s="2">
        <v>33.119999999999997</v>
      </c>
      <c r="K106" s="2">
        <v>2.8451223369999998</v>
      </c>
      <c r="L106" s="2">
        <v>2.068453431</v>
      </c>
      <c r="M106" s="1">
        <v>16.430505799999999</v>
      </c>
    </row>
    <row r="107" spans="1:13">
      <c r="A107" s="1" t="s">
        <v>271</v>
      </c>
      <c r="B107" s="1">
        <v>203</v>
      </c>
      <c r="E107">
        <v>0.1735231801867485</v>
      </c>
      <c r="F107">
        <v>0.26022277772426611</v>
      </c>
      <c r="G107">
        <v>0.87491092085838318</v>
      </c>
      <c r="H107">
        <v>-0.12599806487560269</v>
      </c>
      <c r="I107" s="2">
        <v>20.276100159999999</v>
      </c>
      <c r="J107" s="2">
        <v>34.700000000000003</v>
      </c>
      <c r="K107" s="2">
        <v>2.7770686150000001</v>
      </c>
      <c r="L107" s="2">
        <v>2.087861776</v>
      </c>
      <c r="M107" s="1">
        <v>18.4197521</v>
      </c>
    </row>
    <row r="108" spans="1:13">
      <c r="A108" s="1" t="s">
        <v>221</v>
      </c>
      <c r="B108" s="1">
        <v>104</v>
      </c>
      <c r="E108">
        <v>0.21409898996353149</v>
      </c>
      <c r="F108">
        <v>0.32106275856494898</v>
      </c>
      <c r="G108">
        <v>0.88905107975006104</v>
      </c>
      <c r="H108">
        <v>-9.6826229244470596E-2</v>
      </c>
      <c r="I108" s="2">
        <v>18.384298319999999</v>
      </c>
      <c r="J108" s="2">
        <v>31.19</v>
      </c>
      <c r="K108" s="2">
        <v>2.4274706840000002</v>
      </c>
      <c r="L108" s="2">
        <v>1.9188675879999999</v>
      </c>
      <c r="M108" s="1">
        <v>16.6219225</v>
      </c>
    </row>
    <row r="109" spans="1:13">
      <c r="A109" s="1" t="s">
        <v>284</v>
      </c>
      <c r="B109" s="1">
        <v>303</v>
      </c>
      <c r="E109">
        <v>0.17961955070495611</v>
      </c>
      <c r="F109">
        <v>0.26937291026115417</v>
      </c>
      <c r="G109">
        <v>0.85631519556045532</v>
      </c>
      <c r="H109">
        <v>-0.10983337461948391</v>
      </c>
      <c r="I109" s="2">
        <v>19.894321439999999</v>
      </c>
      <c r="J109" s="2">
        <v>28.84</v>
      </c>
      <c r="K109" s="2">
        <v>4.9225325580000003</v>
      </c>
      <c r="L109" s="2">
        <v>1.826977015</v>
      </c>
      <c r="M109" s="1">
        <v>28.543911000000001</v>
      </c>
    </row>
    <row r="110" spans="1:13">
      <c r="A110" s="1" t="s">
        <v>285</v>
      </c>
      <c r="B110" s="1">
        <v>411</v>
      </c>
      <c r="E110">
        <v>0.1753702312707901</v>
      </c>
      <c r="F110">
        <v>0.26300409436225891</v>
      </c>
      <c r="G110">
        <v>0.87242025136947632</v>
      </c>
      <c r="H110">
        <v>-0.1094233468174934</v>
      </c>
      <c r="I110" s="2">
        <v>20.02464676</v>
      </c>
      <c r="J110" s="2">
        <v>29.21</v>
      </c>
      <c r="K110" s="2">
        <v>4.2989830969999998</v>
      </c>
      <c r="L110" s="2">
        <v>1.9451146130000001</v>
      </c>
      <c r="M110" s="1">
        <v>24.8255157</v>
      </c>
    </row>
    <row r="111" spans="1:13">
      <c r="A111" s="1" t="s">
        <v>279</v>
      </c>
      <c r="B111" s="1">
        <v>302</v>
      </c>
      <c r="E111">
        <v>0.17769807577133179</v>
      </c>
      <c r="F111">
        <v>0.26650366187095642</v>
      </c>
      <c r="G111">
        <v>0.88275861740112305</v>
      </c>
      <c r="H111">
        <v>-0.1060291081666946</v>
      </c>
      <c r="I111" s="2">
        <v>19.020112990000001</v>
      </c>
      <c r="J111" s="2">
        <v>28.13</v>
      </c>
      <c r="K111" s="2">
        <v>3.722839236</v>
      </c>
      <c r="L111" s="2">
        <v>1.8871357440000001</v>
      </c>
      <c r="M111" s="1">
        <v>21.574331300000001</v>
      </c>
    </row>
    <row r="112" spans="1:13">
      <c r="A112" s="1" t="s">
        <v>277</v>
      </c>
      <c r="B112" s="1">
        <v>103</v>
      </c>
      <c r="E112">
        <v>0.19296558201313019</v>
      </c>
      <c r="F112">
        <v>0.28937824070453638</v>
      </c>
      <c r="G112">
        <v>0.8901728093624115</v>
      </c>
      <c r="H112">
        <v>-0.1223136708140373</v>
      </c>
      <c r="I112" s="2">
        <v>19.293931959999998</v>
      </c>
      <c r="J112" s="2">
        <v>28.16</v>
      </c>
      <c r="K112" s="2">
        <v>2.9954552649999999</v>
      </c>
      <c r="L112" s="2">
        <v>2.052332163</v>
      </c>
      <c r="M112" s="1">
        <v>15.692709000000001</v>
      </c>
    </row>
    <row r="113" spans="1:13">
      <c r="A113" s="1" t="s">
        <v>252</v>
      </c>
      <c r="B113" s="1">
        <v>301</v>
      </c>
      <c r="E113">
        <v>0.23201856017112729</v>
      </c>
      <c r="F113">
        <v>0.34796056151390081</v>
      </c>
      <c r="G113">
        <v>0.88410091400146484</v>
      </c>
      <c r="H113">
        <v>-8.7812043726444244E-2</v>
      </c>
      <c r="I113" s="2">
        <v>18.955505370000001</v>
      </c>
      <c r="J113" s="2">
        <v>26.66</v>
      </c>
      <c r="K113" s="2">
        <v>3.1554403309999999</v>
      </c>
      <c r="L113" s="2">
        <v>1.9148216250000001</v>
      </c>
      <c r="M113" s="1">
        <v>21.3215027</v>
      </c>
    </row>
    <row r="114" spans="1:13">
      <c r="A114" s="1" t="s">
        <v>278</v>
      </c>
      <c r="B114" s="1">
        <v>102</v>
      </c>
      <c r="E114">
        <v>0.26514799892902369</v>
      </c>
      <c r="F114">
        <v>0.39765727519989008</v>
      </c>
      <c r="G114">
        <v>0.92717468738555908</v>
      </c>
      <c r="H114">
        <v>-4.723488911986351E-2</v>
      </c>
      <c r="I114" s="2">
        <v>17.69825745</v>
      </c>
      <c r="J114" s="2">
        <v>26.58</v>
      </c>
      <c r="K114" s="2">
        <v>2.0375777479999999</v>
      </c>
      <c r="L114" s="2">
        <v>1.910106063</v>
      </c>
      <c r="M114" s="1">
        <v>15.453196</v>
      </c>
    </row>
    <row r="115" spans="1:13">
      <c r="A115" s="1" t="s">
        <v>218</v>
      </c>
      <c r="B115" s="1">
        <v>202</v>
      </c>
      <c r="E115">
        <v>0.2093114256858826</v>
      </c>
      <c r="F115">
        <v>0.31391200423240662</v>
      </c>
      <c r="G115">
        <v>0.90289312601089478</v>
      </c>
      <c r="H115">
        <v>-7.4617128819227219E-2</v>
      </c>
      <c r="I115" s="2">
        <v>20.388740540000001</v>
      </c>
      <c r="J115" s="2">
        <v>33.090000000000003</v>
      </c>
      <c r="K115" s="2">
        <v>2.9766898159999999</v>
      </c>
      <c r="L115" s="2">
        <v>2.0639237170000002</v>
      </c>
      <c r="M115" s="1">
        <v>17.732410399999999</v>
      </c>
    </row>
    <row r="116" spans="1:13">
      <c r="A116" s="1" t="s">
        <v>253</v>
      </c>
      <c r="B116" s="1">
        <v>106</v>
      </c>
      <c r="E116">
        <v>0.20873786509037021</v>
      </c>
      <c r="F116">
        <v>0.31303080916404719</v>
      </c>
      <c r="G116">
        <v>0.88431590795516968</v>
      </c>
      <c r="H116">
        <v>-0.1028862446546555</v>
      </c>
      <c r="I116" s="2">
        <v>19.36432838</v>
      </c>
      <c r="J116" s="2">
        <v>26.43</v>
      </c>
      <c r="K116" s="2">
        <v>2.8942903279999999</v>
      </c>
      <c r="L116" s="2">
        <v>1.9757324460000001</v>
      </c>
      <c r="M116" s="1">
        <v>18.812620200000001</v>
      </c>
    </row>
    <row r="117" spans="1:13">
      <c r="A117" s="1" t="s">
        <v>255</v>
      </c>
      <c r="B117" s="1">
        <v>101</v>
      </c>
      <c r="E117">
        <v>0.2399345338344574</v>
      </c>
      <c r="F117">
        <v>0.35984289646148682</v>
      </c>
      <c r="G117">
        <v>0.9053916335105896</v>
      </c>
      <c r="H117">
        <v>-8.472086489200592E-2</v>
      </c>
      <c r="I117" s="2">
        <v>18.026393890000001</v>
      </c>
      <c r="J117" s="2">
        <v>28.92</v>
      </c>
      <c r="K117" s="2">
        <v>1.889841557</v>
      </c>
      <c r="L117" s="2">
        <v>1.943441749</v>
      </c>
      <c r="M117" s="1">
        <v>16.748189</v>
      </c>
    </row>
    <row r="118" spans="1:13">
      <c r="A118" s="1" t="s">
        <v>203</v>
      </c>
      <c r="B118" s="1">
        <v>105</v>
      </c>
      <c r="E118">
        <v>0.25991804897785192</v>
      </c>
      <c r="F118">
        <v>0.38977439701557159</v>
      </c>
      <c r="G118">
        <v>0.91407811641693115</v>
      </c>
      <c r="H118">
        <v>-8.1932354718446732E-2</v>
      </c>
      <c r="I118" s="2">
        <v>19.154561040000001</v>
      </c>
      <c r="J118" s="2">
        <v>30.25</v>
      </c>
      <c r="K118" s="2">
        <v>2.6863763330000001</v>
      </c>
      <c r="L118" s="2">
        <v>2.0027048590000001</v>
      </c>
      <c r="M118" s="1">
        <v>17.695914299999998</v>
      </c>
    </row>
    <row r="119" spans="1:13">
      <c r="A119" s="1" t="s">
        <v>226</v>
      </c>
      <c r="B119" s="1">
        <v>204</v>
      </c>
      <c r="E119">
        <v>0.1756763756275177</v>
      </c>
      <c r="F119">
        <v>0.26342567801475519</v>
      </c>
      <c r="G119">
        <v>0.88372966647148132</v>
      </c>
      <c r="H119">
        <v>-9.4360370188951492E-2</v>
      </c>
      <c r="I119" s="2">
        <v>20.573225019999999</v>
      </c>
      <c r="J119" s="2">
        <v>35.270000000000003</v>
      </c>
      <c r="K119" s="2">
        <v>2.9498125310000001</v>
      </c>
      <c r="L119" s="2">
        <v>2.0782792570000002</v>
      </c>
      <c r="M119" s="1">
        <v>19.084686300000001</v>
      </c>
    </row>
    <row r="120" spans="1:13">
      <c r="A120" s="1" t="s">
        <v>245</v>
      </c>
      <c r="B120" s="1">
        <v>207</v>
      </c>
      <c r="E120">
        <v>0.18869832903146741</v>
      </c>
      <c r="F120">
        <v>0.28297857940196991</v>
      </c>
      <c r="G120">
        <v>0.89081883430480957</v>
      </c>
      <c r="H120">
        <v>-0.11779638007283209</v>
      </c>
      <c r="I120" s="2">
        <v>19.824616429999999</v>
      </c>
      <c r="J120" s="2">
        <v>31.96</v>
      </c>
      <c r="K120" s="2">
        <v>2.7324774270000001</v>
      </c>
      <c r="L120" s="2">
        <v>2.2074053290000002</v>
      </c>
      <c r="M120" s="1">
        <v>15.906324400000001</v>
      </c>
    </row>
    <row r="121" spans="1:13">
      <c r="A121" s="1" t="s">
        <v>129</v>
      </c>
      <c r="B121" s="1">
        <v>1318</v>
      </c>
      <c r="E121">
        <v>0.27394880354404449</v>
      </c>
      <c r="F121">
        <v>0.41085447371006012</v>
      </c>
      <c r="G121">
        <v>0.89034563302993774</v>
      </c>
      <c r="H121">
        <v>-6.0349136590957642E-2</v>
      </c>
      <c r="I121" s="2">
        <v>20.408744810000002</v>
      </c>
      <c r="J121" s="2">
        <v>31.88</v>
      </c>
      <c r="K121" s="2">
        <v>6.0400514599999999</v>
      </c>
      <c r="L121" s="2">
        <v>1.5973848100000001</v>
      </c>
      <c r="M121" s="1">
        <v>17.013532600000001</v>
      </c>
    </row>
    <row r="122" spans="1:13">
      <c r="A122" s="1" t="s">
        <v>145</v>
      </c>
      <c r="B122" s="1">
        <v>1310</v>
      </c>
      <c r="E122">
        <v>0.27188694477081299</v>
      </c>
      <c r="F122">
        <v>0.40776157379150391</v>
      </c>
      <c r="G122">
        <v>0.90795791149139404</v>
      </c>
      <c r="H122">
        <v>-3.3953212201595313E-2</v>
      </c>
      <c r="I122" s="2">
        <v>20.555229189999999</v>
      </c>
      <c r="J122" s="2">
        <v>32.979999999999997</v>
      </c>
      <c r="K122" s="2">
        <v>5.8592472080000002</v>
      </c>
      <c r="L122" s="2">
        <v>1.498761177</v>
      </c>
      <c r="M122" s="1">
        <v>20.066842999999999</v>
      </c>
    </row>
    <row r="123" spans="1:13">
      <c r="A123" s="1" t="s">
        <v>51</v>
      </c>
      <c r="B123" s="1">
        <v>1312</v>
      </c>
      <c r="E123">
        <v>0.4402240514755249</v>
      </c>
      <c r="F123">
        <v>0.66020488739013672</v>
      </c>
      <c r="G123">
        <v>0.94730240106582642</v>
      </c>
      <c r="H123">
        <v>5.2763795480132103E-2</v>
      </c>
      <c r="I123" s="2">
        <v>20.0430603</v>
      </c>
      <c r="J123" s="2">
        <v>28.34</v>
      </c>
      <c r="K123" s="2">
        <v>5.0098628999999999</v>
      </c>
      <c r="L123" s="2">
        <v>1.3887842889999999</v>
      </c>
      <c r="M123" s="1">
        <v>9.9140205399999992</v>
      </c>
    </row>
    <row r="124" spans="1:13">
      <c r="A124" s="1" t="s">
        <v>43</v>
      </c>
      <c r="B124" s="1">
        <v>720</v>
      </c>
      <c r="E124">
        <v>0.33154121041297913</v>
      </c>
      <c r="F124">
        <v>0.49723756313323969</v>
      </c>
      <c r="G124">
        <v>0.94069769978523254</v>
      </c>
      <c r="H124">
        <v>8.7001025676727295E-3</v>
      </c>
      <c r="I124" s="2">
        <v>19.622268680000001</v>
      </c>
      <c r="J124" s="2">
        <v>30.75</v>
      </c>
      <c r="K124" s="2">
        <v>5.8136072160000003</v>
      </c>
      <c r="L124" s="2">
        <v>1.730917335</v>
      </c>
      <c r="M124" s="1">
        <v>19.1952915</v>
      </c>
    </row>
    <row r="125" spans="1:13">
      <c r="A125" s="1" t="s">
        <v>132</v>
      </c>
      <c r="B125" s="1">
        <v>1309</v>
      </c>
      <c r="E125">
        <v>0.2971174418926239</v>
      </c>
      <c r="F125">
        <v>0.4455893337726593</v>
      </c>
      <c r="G125">
        <v>0.86700505018234253</v>
      </c>
      <c r="H125">
        <v>-3.9876971393823617E-2</v>
      </c>
      <c r="I125" s="2">
        <v>20.731632229999999</v>
      </c>
      <c r="J125" s="2">
        <v>35.29</v>
      </c>
      <c r="K125" s="2">
        <v>6.302547455</v>
      </c>
      <c r="L125" s="2">
        <v>1.6134836669999999</v>
      </c>
      <c r="M125" s="1">
        <v>24.859199499999999</v>
      </c>
    </row>
    <row r="126" spans="1:13">
      <c r="A126" s="1" t="s">
        <v>27</v>
      </c>
      <c r="B126" s="1">
        <v>1311</v>
      </c>
      <c r="E126">
        <v>0.54657149314880371</v>
      </c>
      <c r="F126">
        <v>0.81966954469680786</v>
      </c>
      <c r="G126">
        <v>0.97680595517158508</v>
      </c>
      <c r="H126">
        <v>0.1002337075769901</v>
      </c>
      <c r="I126" s="2">
        <v>20.33154678</v>
      </c>
      <c r="J126" s="2">
        <v>31.53</v>
      </c>
      <c r="K126" s="2">
        <v>5.8451213839999996</v>
      </c>
      <c r="L126" s="2">
        <v>1.4930760860000001</v>
      </c>
      <c r="M126" s="1">
        <v>18.809821100000001</v>
      </c>
    </row>
    <row r="127" spans="1:13">
      <c r="A127" s="1" t="s">
        <v>166</v>
      </c>
      <c r="B127" s="1">
        <v>1319</v>
      </c>
      <c r="E127">
        <v>0.23671367019414899</v>
      </c>
      <c r="F127">
        <v>0.35499988496303558</v>
      </c>
      <c r="G127">
        <v>0.89631733298301697</v>
      </c>
      <c r="H127">
        <v>-8.5593193769454956E-2</v>
      </c>
      <c r="I127" s="2">
        <v>20.61281013</v>
      </c>
      <c r="J127" s="2">
        <v>34.64</v>
      </c>
      <c r="K127" s="2">
        <v>5.9255809780000002</v>
      </c>
      <c r="L127" s="2">
        <v>1.6280751229999999</v>
      </c>
      <c r="M127" s="1">
        <v>9.7209858899999997</v>
      </c>
    </row>
    <row r="128" spans="1:13">
      <c r="A128" s="1" t="s">
        <v>36</v>
      </c>
      <c r="B128" s="1">
        <v>722</v>
      </c>
      <c r="E128">
        <v>0.37230044603347778</v>
      </c>
      <c r="F128">
        <v>0.55830639600753784</v>
      </c>
      <c r="G128">
        <v>0.98866921663284302</v>
      </c>
      <c r="H128">
        <v>5.7559775188565247E-2</v>
      </c>
      <c r="I128" s="2">
        <v>19.645081520000002</v>
      </c>
      <c r="J128" s="2">
        <v>28.74</v>
      </c>
      <c r="K128" s="2">
        <v>4.9076354499999999</v>
      </c>
      <c r="L128" s="2">
        <v>1.7451790570000001</v>
      </c>
      <c r="M128" s="1">
        <v>20.167958299999999</v>
      </c>
    </row>
    <row r="129" spans="1:13">
      <c r="A129" s="1" t="s">
        <v>41</v>
      </c>
      <c r="B129" s="1">
        <v>7098</v>
      </c>
      <c r="E129">
        <v>0.45317184925079351</v>
      </c>
      <c r="F129">
        <v>0.67964041233062744</v>
      </c>
      <c r="G129">
        <v>1.2268638610839839</v>
      </c>
      <c r="H129">
        <v>0.1002566888928413</v>
      </c>
      <c r="I129" s="2">
        <v>20.457159999999998</v>
      </c>
      <c r="J129" s="2">
        <v>31.29</v>
      </c>
      <c r="K129" s="2">
        <v>5.0804781910000001</v>
      </c>
      <c r="L129" s="2">
        <v>1.3299610610000001</v>
      </c>
      <c r="M129" s="1">
        <v>19.797826799999999</v>
      </c>
    </row>
    <row r="130" spans="1:13">
      <c r="A130" s="1" t="s">
        <v>17</v>
      </c>
      <c r="B130" s="1">
        <v>7089</v>
      </c>
      <c r="E130">
        <v>0.71215987205505371</v>
      </c>
      <c r="F130">
        <v>1.0679804682731631</v>
      </c>
      <c r="G130">
        <v>1.256868720054626</v>
      </c>
      <c r="H130">
        <v>0.25585529208183289</v>
      </c>
      <c r="I130" s="2">
        <v>20.07603645</v>
      </c>
      <c r="J130" s="2">
        <v>28.13</v>
      </c>
      <c r="K130" s="2">
        <v>5.1994013790000002</v>
      </c>
      <c r="L130" s="2">
        <v>1.204526663</v>
      </c>
      <c r="M130" s="1">
        <v>7.9393806500000004</v>
      </c>
    </row>
    <row r="131" spans="1:13">
      <c r="A131" s="1" t="s">
        <v>121</v>
      </c>
      <c r="B131" s="1">
        <v>1308</v>
      </c>
      <c r="E131">
        <v>0.27969670295715332</v>
      </c>
      <c r="F131">
        <v>0.41945672035217291</v>
      </c>
      <c r="G131">
        <v>0.87135598063468933</v>
      </c>
      <c r="H131">
        <v>-4.6786922961473458E-2</v>
      </c>
      <c r="I131" s="2">
        <v>20.816661830000001</v>
      </c>
      <c r="J131" s="2">
        <v>35.5</v>
      </c>
      <c r="K131" s="2">
        <v>6.2807750699999998</v>
      </c>
      <c r="L131" s="2">
        <v>1.645614028</v>
      </c>
      <c r="M131" s="1">
        <v>17.3033714</v>
      </c>
    </row>
    <row r="132" spans="1:13">
      <c r="A132" s="1" t="s">
        <v>82</v>
      </c>
      <c r="B132" s="1">
        <v>1212</v>
      </c>
      <c r="E132">
        <v>0.389619380235672</v>
      </c>
      <c r="F132">
        <v>0.58431187272071838</v>
      </c>
      <c r="G132">
        <v>0.89925926923751831</v>
      </c>
      <c r="H132">
        <v>1.351600140333176E-2</v>
      </c>
      <c r="I132" s="2">
        <v>20.51690292</v>
      </c>
      <c r="J132" s="2">
        <v>30.64</v>
      </c>
      <c r="K132" s="2">
        <v>5.5023484229999999</v>
      </c>
      <c r="L132" s="2">
        <v>1.4123109579999999</v>
      </c>
      <c r="M132" s="1">
        <v>15.518589</v>
      </c>
    </row>
    <row r="133" spans="1:13">
      <c r="A133" s="1" t="s">
        <v>12</v>
      </c>
      <c r="B133" s="1">
        <v>6097</v>
      </c>
      <c r="E133">
        <v>0.60867375135421753</v>
      </c>
      <c r="F133">
        <v>0.91289550065994263</v>
      </c>
      <c r="G133">
        <v>1.113150954246521</v>
      </c>
      <c r="H133">
        <v>0.20453514158725741</v>
      </c>
      <c r="I133" s="2">
        <v>20.335356709999999</v>
      </c>
      <c r="J133" s="2">
        <v>28.39</v>
      </c>
      <c r="K133" s="2">
        <v>4.7025594709999998</v>
      </c>
      <c r="L133" s="2">
        <v>1.766898632</v>
      </c>
      <c r="M133" s="1">
        <v>14.2401114</v>
      </c>
    </row>
    <row r="134" spans="1:13">
      <c r="A134" s="1" t="s">
        <v>109</v>
      </c>
      <c r="B134" s="1">
        <v>1613</v>
      </c>
      <c r="E134">
        <v>0.33093711733818049</v>
      </c>
      <c r="F134">
        <v>0.49631176888942719</v>
      </c>
      <c r="G134">
        <v>0.86323851346969604</v>
      </c>
      <c r="H134">
        <v>-2.553763426840305E-2</v>
      </c>
      <c r="I134" s="2">
        <v>20.628322600000001</v>
      </c>
      <c r="J134" s="2">
        <v>33.9</v>
      </c>
      <c r="K134" s="2">
        <v>4.7585201259999996</v>
      </c>
      <c r="L134" s="2">
        <v>1.2278168199999999</v>
      </c>
      <c r="M134" s="1">
        <v>12.230297999999999</v>
      </c>
    </row>
    <row r="135" spans="1:13">
      <c r="A135" s="1" t="s">
        <v>186</v>
      </c>
      <c r="B135" s="1">
        <v>1210</v>
      </c>
      <c r="E135">
        <v>0.20874533802270889</v>
      </c>
      <c r="F135">
        <v>0.31306309998035431</v>
      </c>
      <c r="G135">
        <v>0.81917065382003784</v>
      </c>
      <c r="H135">
        <v>-0.11145277693867681</v>
      </c>
      <c r="I135" s="2">
        <v>20.66431618</v>
      </c>
      <c r="J135" s="2">
        <v>34.340000000000003</v>
      </c>
      <c r="K135" s="2">
        <v>5.9358062739999999</v>
      </c>
      <c r="L135" s="2">
        <v>1.532823324</v>
      </c>
      <c r="M135" s="1">
        <v>21.846706399999999</v>
      </c>
    </row>
    <row r="136" spans="1:13">
      <c r="A136" s="1" t="s">
        <v>97</v>
      </c>
      <c r="B136" s="1">
        <v>1110</v>
      </c>
      <c r="E136">
        <v>0.36114421486854548</v>
      </c>
      <c r="F136">
        <v>0.54160875082015991</v>
      </c>
      <c r="G136">
        <v>0.90909093618392944</v>
      </c>
      <c r="H136">
        <v>3.0700529459863901E-3</v>
      </c>
      <c r="I136" s="2">
        <v>20.763082499999999</v>
      </c>
      <c r="J136" s="2">
        <v>30.75</v>
      </c>
      <c r="K136" s="2">
        <v>5.4721779819999998</v>
      </c>
      <c r="L136" s="2">
        <v>1.40511024</v>
      </c>
      <c r="M136" s="1">
        <v>19.735405</v>
      </c>
    </row>
    <row r="137" spans="1:13">
      <c r="A137" s="1" t="s">
        <v>14</v>
      </c>
      <c r="B137" s="1">
        <v>1303</v>
      </c>
      <c r="E137">
        <v>0.72374755144119263</v>
      </c>
      <c r="F137">
        <v>1.0854676961898799</v>
      </c>
      <c r="G137">
        <v>1.209474384784698</v>
      </c>
      <c r="H137">
        <v>0.2214733958244324</v>
      </c>
      <c r="I137" s="2">
        <v>20.673704149999999</v>
      </c>
      <c r="J137" s="2">
        <v>29.15</v>
      </c>
      <c r="K137" s="2">
        <v>5.3347973819999996</v>
      </c>
      <c r="L137" s="2">
        <v>1.7698497769999999</v>
      </c>
      <c r="M137" s="1">
        <v>15.1297722</v>
      </c>
    </row>
    <row r="138" spans="1:13">
      <c r="A138" s="1" t="s">
        <v>101</v>
      </c>
      <c r="B138" s="1">
        <v>1616</v>
      </c>
      <c r="E138">
        <v>0.33728544414043432</v>
      </c>
      <c r="F138">
        <v>0.50583472847938538</v>
      </c>
      <c r="G138">
        <v>0.9250788688659668</v>
      </c>
      <c r="H138">
        <v>-1.6881151124835011E-2</v>
      </c>
      <c r="I138" s="2">
        <v>20.475315089999999</v>
      </c>
      <c r="J138" s="2">
        <v>32.82</v>
      </c>
      <c r="K138" s="2">
        <v>4.9278903009999997</v>
      </c>
      <c r="L138" s="2">
        <v>1.2953760620000001</v>
      </c>
      <c r="M138" s="1">
        <v>15.3759427</v>
      </c>
    </row>
    <row r="139" spans="1:13">
      <c r="A139" s="1" t="s">
        <v>119</v>
      </c>
      <c r="B139" s="1">
        <v>1615</v>
      </c>
      <c r="E139">
        <v>0.30850613117218018</v>
      </c>
      <c r="F139">
        <v>0.46266129612922668</v>
      </c>
      <c r="G139">
        <v>0.88650691509246826</v>
      </c>
      <c r="H139">
        <v>-1.3017751276493071E-2</v>
      </c>
      <c r="I139" s="2">
        <v>20.66784573</v>
      </c>
      <c r="J139" s="2">
        <v>30.48</v>
      </c>
      <c r="K139" s="2">
        <v>4.7910256389999999</v>
      </c>
      <c r="L139" s="2">
        <v>1.2643795010000001</v>
      </c>
      <c r="M139" s="1">
        <v>16.433185600000002</v>
      </c>
    </row>
    <row r="140" spans="1:13">
      <c r="A140" s="1" t="s">
        <v>58</v>
      </c>
      <c r="B140" s="1">
        <v>1208</v>
      </c>
      <c r="E140">
        <v>0.48602023720741272</v>
      </c>
      <c r="F140">
        <v>0.72892194986343384</v>
      </c>
      <c r="G140">
        <v>0.98435294628143311</v>
      </c>
      <c r="H140">
        <v>7.6784104108810425E-2</v>
      </c>
      <c r="I140" s="2">
        <v>20.721385959999999</v>
      </c>
      <c r="J140" s="2">
        <v>34.450000000000003</v>
      </c>
      <c r="K140" s="2">
        <v>5.8865811819999996</v>
      </c>
      <c r="L140" s="2">
        <v>1.5605871680000001</v>
      </c>
      <c r="M140" s="1">
        <v>18.409463899999999</v>
      </c>
    </row>
    <row r="141" spans="1:13">
      <c r="A141" s="1" t="s">
        <v>126</v>
      </c>
      <c r="B141" s="1">
        <v>1305</v>
      </c>
      <c r="E141">
        <v>0.35609182715415949</v>
      </c>
      <c r="F141">
        <v>0.53405916690826416</v>
      </c>
      <c r="G141">
        <v>0.89549347758293152</v>
      </c>
      <c r="H141">
        <v>1.266689505428076E-2</v>
      </c>
      <c r="I141" s="2">
        <v>20.421175000000002</v>
      </c>
      <c r="J141" s="2">
        <v>32.15</v>
      </c>
      <c r="K141" s="2">
        <v>5.1390361789999996</v>
      </c>
      <c r="L141" s="2">
        <v>1.7413265710000001</v>
      </c>
      <c r="M141" s="1">
        <v>16.181716900000001</v>
      </c>
    </row>
    <row r="142" spans="1:13" s="5" customFormat="1">
      <c r="A142" s="4" t="s">
        <v>289</v>
      </c>
      <c r="B142" s="4">
        <v>6017</v>
      </c>
      <c r="I142" s="6">
        <v>20.384111399999998</v>
      </c>
      <c r="J142" s="6">
        <v>28.34</v>
      </c>
      <c r="K142" s="6">
        <v>5.5378694529999999</v>
      </c>
      <c r="L142" s="6">
        <v>1.644632936</v>
      </c>
      <c r="M142" s="4">
        <v>9.4124517399999998</v>
      </c>
    </row>
    <row r="143" spans="1:13">
      <c r="A143" s="1" t="s">
        <v>230</v>
      </c>
      <c r="B143" s="1">
        <v>1314</v>
      </c>
      <c r="E143">
        <v>0.16249886900186539</v>
      </c>
      <c r="F143">
        <v>0.2436973378062248</v>
      </c>
      <c r="G143">
        <v>0.90609389543533325</v>
      </c>
      <c r="H143">
        <v>-0.12116386741399771</v>
      </c>
      <c r="I143" s="2">
        <v>20.12479115</v>
      </c>
      <c r="J143" s="2">
        <v>35.24</v>
      </c>
      <c r="K143" s="2">
        <v>4.9479796890000003</v>
      </c>
      <c r="L143" s="2">
        <v>1.4775520559999999</v>
      </c>
      <c r="M143" s="1">
        <v>11.4804049</v>
      </c>
    </row>
    <row r="144" spans="1:13">
      <c r="A144" s="1" t="s">
        <v>155</v>
      </c>
      <c r="B144" s="1">
        <v>1306</v>
      </c>
      <c r="E144">
        <v>0.24265891313552859</v>
      </c>
      <c r="F144">
        <v>0.36392244696617132</v>
      </c>
      <c r="G144">
        <v>0.85970205068588257</v>
      </c>
      <c r="H144">
        <v>-8.3692427724599838E-2</v>
      </c>
      <c r="I144" s="2">
        <v>20.76091194</v>
      </c>
      <c r="J144" s="2">
        <v>35.39</v>
      </c>
      <c r="K144" s="2">
        <v>5.7284784320000002</v>
      </c>
      <c r="L144" s="2">
        <v>1.6896271110000001</v>
      </c>
      <c r="M144" s="1">
        <v>13.8380828</v>
      </c>
    </row>
    <row r="145" spans="1:13">
      <c r="A145" s="1" t="s">
        <v>127</v>
      </c>
      <c r="B145" s="1">
        <v>1211</v>
      </c>
      <c r="E145">
        <v>0.28973382711410522</v>
      </c>
      <c r="F145">
        <v>0.43451815843582148</v>
      </c>
      <c r="G145">
        <v>0.82701006531715393</v>
      </c>
      <c r="H145">
        <v>-6.3516415655612946E-2</v>
      </c>
      <c r="I145" s="2">
        <v>20.79960251</v>
      </c>
      <c r="J145" s="2">
        <v>32.67</v>
      </c>
      <c r="K145" s="2">
        <v>5.9382719990000004</v>
      </c>
      <c r="L145" s="2">
        <v>1.476893365</v>
      </c>
      <c r="M145" s="1">
        <v>23.730978</v>
      </c>
    </row>
    <row r="146" spans="1:13">
      <c r="A146" s="1" t="s">
        <v>25</v>
      </c>
      <c r="B146" s="1">
        <v>723</v>
      </c>
      <c r="E146">
        <v>0.55818429589271545</v>
      </c>
      <c r="F146">
        <v>0.83714818954467773</v>
      </c>
      <c r="G146">
        <v>1.1009036898612981</v>
      </c>
      <c r="H146">
        <v>0.12088581919670099</v>
      </c>
      <c r="I146" s="2">
        <v>19.003056529999999</v>
      </c>
      <c r="J146" s="2">
        <v>32.659999999999997</v>
      </c>
      <c r="K146" s="2">
        <v>4.8771338460000004</v>
      </c>
      <c r="L146" s="2">
        <v>1.9193863870000001</v>
      </c>
      <c r="M146" s="1">
        <v>19.614406599999999</v>
      </c>
    </row>
    <row r="147" spans="1:13">
      <c r="A147" s="1" t="s">
        <v>130</v>
      </c>
      <c r="B147" s="1">
        <v>1209</v>
      </c>
      <c r="E147">
        <v>0.29081082344055181</v>
      </c>
      <c r="F147">
        <v>0.43613764643669128</v>
      </c>
      <c r="G147">
        <v>0.81862363219261169</v>
      </c>
      <c r="H147">
        <v>-7.0247933268547058E-2</v>
      </c>
      <c r="I147" s="2">
        <v>20.510981560000001</v>
      </c>
      <c r="J147" s="2">
        <v>33.659999999999997</v>
      </c>
      <c r="K147" s="2">
        <v>5.8707463740000003</v>
      </c>
      <c r="L147" s="2">
        <v>1.5105986600000001</v>
      </c>
      <c r="M147" s="1">
        <v>20.274086</v>
      </c>
    </row>
    <row r="148" spans="1:13">
      <c r="A148" s="1" t="s">
        <v>170</v>
      </c>
      <c r="B148" s="1">
        <v>1207</v>
      </c>
      <c r="E148">
        <v>0.23308192193508151</v>
      </c>
      <c r="F148">
        <v>0.34954361617565161</v>
      </c>
      <c r="G148">
        <v>0.82665219902992249</v>
      </c>
      <c r="H148">
        <v>-9.3179576098918915E-2</v>
      </c>
      <c r="I148" s="2">
        <v>20.81248665</v>
      </c>
      <c r="J148" s="2">
        <v>37.47</v>
      </c>
      <c r="K148" s="2">
        <v>6.0204777719999996</v>
      </c>
      <c r="L148" s="2">
        <v>1.577067137</v>
      </c>
      <c r="M148" s="1">
        <v>20.024299599999999</v>
      </c>
    </row>
    <row r="149" spans="1:13">
      <c r="A149" s="1" t="s">
        <v>87</v>
      </c>
      <c r="B149" s="1">
        <v>1617</v>
      </c>
      <c r="E149">
        <v>0.3794255256652832</v>
      </c>
      <c r="F149">
        <v>0.56904321908950806</v>
      </c>
      <c r="G149">
        <v>0.93471336364746094</v>
      </c>
      <c r="H149">
        <v>2.1155217662453651E-2</v>
      </c>
      <c r="I149" s="2">
        <v>20.52877617</v>
      </c>
      <c r="J149" s="2">
        <v>30.98</v>
      </c>
      <c r="K149" s="2">
        <v>4.9073140620000002</v>
      </c>
      <c r="L149" s="2">
        <v>1.3337571619999999</v>
      </c>
      <c r="M149" s="1">
        <v>19.1955223</v>
      </c>
    </row>
    <row r="150" spans="1:13">
      <c r="A150" s="1" t="s">
        <v>84</v>
      </c>
      <c r="B150" s="1">
        <v>1302</v>
      </c>
      <c r="E150">
        <v>0.27903369069099432</v>
      </c>
      <c r="F150">
        <v>0.41849164664745331</v>
      </c>
      <c r="G150">
        <v>0.93003731966018677</v>
      </c>
      <c r="H150">
        <v>-2.6946710422635078E-2</v>
      </c>
      <c r="I150" s="2">
        <v>20.278362269999999</v>
      </c>
      <c r="J150" s="2">
        <v>33.799999999999997</v>
      </c>
      <c r="K150" s="2">
        <v>4.9747371669999998</v>
      </c>
      <c r="L150" s="2">
        <v>1.8309130069999999</v>
      </c>
      <c r="M150" s="1">
        <v>24.480511700000001</v>
      </c>
    </row>
    <row r="151" spans="1:13">
      <c r="A151" s="1" t="s">
        <v>133</v>
      </c>
      <c r="B151" s="1">
        <v>1307</v>
      </c>
      <c r="E151">
        <v>0.2649277001619339</v>
      </c>
      <c r="F151">
        <v>0.39730621874332428</v>
      </c>
      <c r="G151">
        <v>0.91499745845794678</v>
      </c>
      <c r="H151">
        <v>-4.9086667597293847E-2</v>
      </c>
      <c r="I151" s="2">
        <v>19.879352570000002</v>
      </c>
      <c r="J151" s="2">
        <v>32.22</v>
      </c>
      <c r="K151" s="2">
        <v>5.2570762630000001</v>
      </c>
      <c r="L151" s="2">
        <v>1.694933891</v>
      </c>
      <c r="M151" s="1">
        <v>9.1063509000000007</v>
      </c>
    </row>
    <row r="152" spans="1:13">
      <c r="A152" s="1" t="s">
        <v>250</v>
      </c>
      <c r="B152" s="1">
        <v>1006</v>
      </c>
      <c r="E152">
        <v>0.1702472195029259</v>
      </c>
      <c r="F152">
        <v>0.25532205402851099</v>
      </c>
      <c r="G152">
        <v>0.90989655256271362</v>
      </c>
      <c r="H152">
        <v>-6.5903808921575546E-2</v>
      </c>
      <c r="I152" s="2">
        <v>21.18050766</v>
      </c>
      <c r="J152" s="2">
        <v>35.57</v>
      </c>
      <c r="K152" s="2">
        <v>4.7876055239999999</v>
      </c>
      <c r="L152" s="2">
        <v>2.1813950540000002</v>
      </c>
      <c r="M152" s="1">
        <v>15.600687000000001</v>
      </c>
    </row>
    <row r="153" spans="1:13">
      <c r="A153" s="1" t="s">
        <v>234</v>
      </c>
      <c r="B153" s="1">
        <v>1018</v>
      </c>
      <c r="E153">
        <v>0.1875314265489578</v>
      </c>
      <c r="F153">
        <v>0.28122642636299128</v>
      </c>
      <c r="G153">
        <v>0.87197393178939819</v>
      </c>
      <c r="H153">
        <v>-8.5070036351680756E-2</v>
      </c>
      <c r="I153" s="2">
        <v>21.01623726</v>
      </c>
      <c r="J153" s="2">
        <v>32.71</v>
      </c>
      <c r="K153" s="2">
        <v>5.5949304099999999</v>
      </c>
      <c r="L153" s="2">
        <v>1.784065843</v>
      </c>
      <c r="M153" s="1">
        <v>13.9570522</v>
      </c>
    </row>
    <row r="154" spans="1:13">
      <c r="A154" s="1" t="s">
        <v>105</v>
      </c>
      <c r="B154" s="1">
        <v>1102</v>
      </c>
      <c r="E154">
        <v>0.36891430616378779</v>
      </c>
      <c r="F154">
        <v>0.55326586961746216</v>
      </c>
      <c r="G154">
        <v>0.96678119897842407</v>
      </c>
      <c r="H154">
        <v>4.992285743355751E-2</v>
      </c>
      <c r="I154" s="2">
        <v>21.199605940000001</v>
      </c>
      <c r="J154" s="2">
        <v>33.450000000000003</v>
      </c>
      <c r="K154" s="2">
        <v>6.0163555149999999</v>
      </c>
      <c r="L154" s="2">
        <v>1.9041678909999999</v>
      </c>
      <c r="M154" s="1">
        <v>23.197187400000001</v>
      </c>
    </row>
    <row r="155" spans="1:13">
      <c r="A155" s="1" t="s">
        <v>270</v>
      </c>
      <c r="B155" s="1">
        <v>1005</v>
      </c>
      <c r="E155">
        <v>0.13051234185695651</v>
      </c>
      <c r="F155">
        <v>0.19572567194700241</v>
      </c>
      <c r="G155">
        <v>0.87244898080825806</v>
      </c>
      <c r="H155">
        <v>-0.1177839450538158</v>
      </c>
      <c r="I155" s="2">
        <v>21.152727129999999</v>
      </c>
      <c r="J155" s="2">
        <v>37.24</v>
      </c>
      <c r="K155" s="2">
        <v>5.274432182</v>
      </c>
      <c r="L155" s="2">
        <v>2.0056211949999998</v>
      </c>
      <c r="M155" s="1">
        <v>12.5900879</v>
      </c>
    </row>
    <row r="156" spans="1:13">
      <c r="A156" s="1" t="s">
        <v>54</v>
      </c>
      <c r="B156" s="1">
        <v>1101</v>
      </c>
      <c r="E156">
        <v>0.48561277985572809</v>
      </c>
      <c r="F156">
        <v>0.72828984260559082</v>
      </c>
      <c r="G156">
        <v>1.019867539405823</v>
      </c>
      <c r="H156">
        <v>0.13068509101867681</v>
      </c>
      <c r="I156" s="2">
        <v>21.202293399999999</v>
      </c>
      <c r="J156" s="2">
        <v>30.7</v>
      </c>
      <c r="K156" s="2">
        <v>6.1172065729999998</v>
      </c>
      <c r="L156" s="2">
        <v>1.9544067380000001</v>
      </c>
      <c r="M156" s="1">
        <v>19.100878699999999</v>
      </c>
    </row>
    <row r="157" spans="1:13">
      <c r="A157" s="1" t="s">
        <v>141</v>
      </c>
      <c r="B157" s="1">
        <v>1001</v>
      </c>
      <c r="E157">
        <v>0.26234567165374761</v>
      </c>
      <c r="F157">
        <v>0.39341732859611511</v>
      </c>
      <c r="G157">
        <v>0.84717315435409546</v>
      </c>
      <c r="H157">
        <v>-6.8162694573402405E-2</v>
      </c>
      <c r="I157" s="2">
        <v>20.86297798</v>
      </c>
      <c r="J157" s="2">
        <v>33.39</v>
      </c>
      <c r="K157" s="2">
        <v>5.8468308450000004</v>
      </c>
      <c r="L157" s="2">
        <v>1.828550637</v>
      </c>
      <c r="M157" s="1">
        <v>15.440425899999999</v>
      </c>
    </row>
    <row r="158" spans="1:13">
      <c r="A158" s="1" t="s">
        <v>173</v>
      </c>
      <c r="B158" s="1">
        <v>1004</v>
      </c>
      <c r="E158">
        <v>0.26159051060676569</v>
      </c>
      <c r="F158">
        <v>0.39231941103935242</v>
      </c>
      <c r="G158">
        <v>0.96011006832122803</v>
      </c>
      <c r="H158">
        <v>1.5365703962743281E-2</v>
      </c>
      <c r="I158" s="2">
        <v>21.265704150000001</v>
      </c>
      <c r="J158" s="2">
        <v>30.63</v>
      </c>
      <c r="K158" s="2">
        <v>5.4553565979999998</v>
      </c>
      <c r="L158" s="2">
        <v>2.0789630410000002</v>
      </c>
      <c r="M158" s="1">
        <v>16.105903600000001</v>
      </c>
    </row>
    <row r="159" spans="1:13">
      <c r="A159" s="1" t="s">
        <v>26</v>
      </c>
      <c r="B159" s="1">
        <v>701</v>
      </c>
      <c r="E159">
        <v>0.65181159973144531</v>
      </c>
      <c r="F159">
        <v>0.97752740979194641</v>
      </c>
      <c r="G159">
        <v>1.145696103572845</v>
      </c>
      <c r="H159">
        <v>0.2144601717591286</v>
      </c>
      <c r="I159" s="2">
        <v>21.266996379999998</v>
      </c>
      <c r="J159" s="2">
        <v>27.7</v>
      </c>
      <c r="K159" s="2">
        <v>6.0494773390000001</v>
      </c>
      <c r="L159" s="2">
        <v>2.026704311</v>
      </c>
      <c r="M159" s="1">
        <v>13.8530221</v>
      </c>
    </row>
    <row r="160" spans="1:13">
      <c r="A160" s="1" t="s">
        <v>11</v>
      </c>
      <c r="B160" s="1">
        <v>702</v>
      </c>
      <c r="E160">
        <v>0.81875330209732056</v>
      </c>
      <c r="F160">
        <v>1.227808356285095</v>
      </c>
      <c r="G160">
        <v>1.4486691951751709</v>
      </c>
      <c r="H160">
        <v>0.32091346383094788</v>
      </c>
      <c r="I160" s="2">
        <v>20.83082581</v>
      </c>
      <c r="J160" s="2">
        <v>24.79</v>
      </c>
      <c r="K160" s="2">
        <v>4.6787848470000002</v>
      </c>
      <c r="L160" s="2">
        <v>2.0777349470000002</v>
      </c>
      <c r="M160" s="1">
        <v>19.431144700000001</v>
      </c>
    </row>
    <row r="161" spans="1:13">
      <c r="A161" s="1" t="s">
        <v>57</v>
      </c>
      <c r="B161" s="1">
        <v>1002</v>
      </c>
      <c r="E161">
        <v>0.43228346109390259</v>
      </c>
      <c r="F161">
        <v>0.64829760789871216</v>
      </c>
      <c r="G161">
        <v>0.93271946907043457</v>
      </c>
      <c r="H161">
        <v>3.611011803150177E-2</v>
      </c>
      <c r="I161" s="2">
        <v>21.091020579999999</v>
      </c>
      <c r="J161" s="2">
        <v>32.409999999999997</v>
      </c>
      <c r="K161" s="2">
        <v>6.2041959760000003</v>
      </c>
      <c r="L161" s="2">
        <v>1.960090637</v>
      </c>
      <c r="M161" s="1">
        <v>9.8055825199999997</v>
      </c>
    </row>
    <row r="162" spans="1:13">
      <c r="A162" s="1" t="s">
        <v>213</v>
      </c>
      <c r="B162" s="1">
        <v>408</v>
      </c>
      <c r="E162">
        <v>0.20873305201530459</v>
      </c>
      <c r="F162">
        <v>0.31304779648780823</v>
      </c>
      <c r="G162">
        <v>0.87485364079475403</v>
      </c>
      <c r="H162">
        <v>-8.3629317581653595E-2</v>
      </c>
      <c r="I162" s="2">
        <v>20.836463930000001</v>
      </c>
      <c r="J162" s="2">
        <v>34.75</v>
      </c>
      <c r="K162" s="2">
        <v>7.5157771110000002</v>
      </c>
      <c r="L162" s="2">
        <v>1.8919999599999999</v>
      </c>
      <c r="M162" s="1">
        <v>12.3972926</v>
      </c>
    </row>
    <row r="163" spans="1:13">
      <c r="A163" s="1" t="s">
        <v>179</v>
      </c>
      <c r="B163" s="1">
        <v>407</v>
      </c>
      <c r="E163">
        <v>0.27630141377449041</v>
      </c>
      <c r="F163">
        <v>0.41437670588493353</v>
      </c>
      <c r="G163">
        <v>0.89557549357414246</v>
      </c>
      <c r="H163">
        <v>-2.3232065141201019E-2</v>
      </c>
      <c r="I163" s="2">
        <v>21.008548739999998</v>
      </c>
      <c r="J163" s="2">
        <v>33.869999999999997</v>
      </c>
      <c r="K163" s="2">
        <v>7.1344900129999997</v>
      </c>
      <c r="L163" s="2">
        <v>1.977971613</v>
      </c>
      <c r="M163" s="1">
        <v>12.0172553</v>
      </c>
    </row>
    <row r="164" spans="1:13">
      <c r="A164" s="1" t="s">
        <v>67</v>
      </c>
      <c r="B164" s="1">
        <v>406</v>
      </c>
      <c r="E164">
        <v>0.58395922183990479</v>
      </c>
      <c r="F164">
        <v>0.87575474381446838</v>
      </c>
      <c r="G164">
        <v>1.082858264446259</v>
      </c>
      <c r="H164">
        <v>0.15910202264785769</v>
      </c>
      <c r="I164" s="2">
        <v>21.318183900000001</v>
      </c>
      <c r="J164" s="2">
        <v>27.55</v>
      </c>
      <c r="K164" s="2">
        <v>5.1545314790000001</v>
      </c>
      <c r="L164" s="2">
        <v>2.0897884370000002</v>
      </c>
      <c r="M164" s="1">
        <v>12.986465000000001</v>
      </c>
    </row>
    <row r="165" spans="1:13">
      <c r="A165" s="1" t="s">
        <v>78</v>
      </c>
      <c r="B165" s="1">
        <v>416</v>
      </c>
      <c r="E165">
        <v>0.75927796959877014</v>
      </c>
      <c r="F165">
        <v>1.1386955380439761</v>
      </c>
      <c r="G165">
        <v>1.300234735012054</v>
      </c>
      <c r="H165">
        <v>0.26217721402645111</v>
      </c>
      <c r="I165" s="2">
        <v>20.964925770000001</v>
      </c>
      <c r="J165" s="2">
        <v>26.67</v>
      </c>
      <c r="K165" s="2">
        <v>7.921061516</v>
      </c>
      <c r="L165" s="2">
        <v>1.9772363900000001</v>
      </c>
      <c r="M165" s="1">
        <v>12.979903699999999</v>
      </c>
    </row>
    <row r="166" spans="1:13">
      <c r="A166" s="1" t="s">
        <v>45</v>
      </c>
      <c r="B166" s="1">
        <v>417</v>
      </c>
      <c r="E166">
        <v>0.56260591745376587</v>
      </c>
      <c r="F166">
        <v>0.84376528859138489</v>
      </c>
      <c r="G166">
        <v>1.1942180991172791</v>
      </c>
      <c r="H166">
        <v>0.21830698847770691</v>
      </c>
      <c r="I166" s="2">
        <v>21.233173369999999</v>
      </c>
      <c r="J166" s="2">
        <v>27.49</v>
      </c>
      <c r="K166" s="2">
        <v>5.7161293029999998</v>
      </c>
      <c r="L166" s="2">
        <v>2.0669116970000001</v>
      </c>
      <c r="M166" s="1">
        <v>17.0528908</v>
      </c>
    </row>
    <row r="167" spans="1:13">
      <c r="A167" s="1" t="s">
        <v>214</v>
      </c>
      <c r="B167" s="1">
        <v>519</v>
      </c>
      <c r="E167">
        <v>0.22974437475204471</v>
      </c>
      <c r="F167">
        <v>0.34452500939369202</v>
      </c>
      <c r="G167">
        <v>0.91482815146446228</v>
      </c>
      <c r="H167">
        <v>-7.5716406106948853E-2</v>
      </c>
      <c r="I167" s="2">
        <v>21.205955509999999</v>
      </c>
      <c r="J167" s="2">
        <v>35.75</v>
      </c>
      <c r="K167" s="2">
        <v>4.6194753649999996</v>
      </c>
      <c r="L167" s="2">
        <v>2.1461901659999998</v>
      </c>
      <c r="M167" s="1">
        <v>23.622516600000001</v>
      </c>
    </row>
    <row r="168" spans="1:13">
      <c r="A168" s="1" t="s">
        <v>236</v>
      </c>
      <c r="B168" s="1">
        <v>414</v>
      </c>
      <c r="E168">
        <v>0.19965797662734991</v>
      </c>
      <c r="F168">
        <v>0.29942294955253601</v>
      </c>
      <c r="G168">
        <v>0.86005941033363342</v>
      </c>
      <c r="H168">
        <v>-9.7098872065544128E-2</v>
      </c>
      <c r="I168" s="2">
        <v>20.684302330000001</v>
      </c>
      <c r="J168" s="2">
        <v>32.49</v>
      </c>
      <c r="K168" s="2">
        <v>6.1978657249999998</v>
      </c>
      <c r="L168" s="2">
        <v>1.944773197</v>
      </c>
      <c r="M168" s="1">
        <v>14.5938015</v>
      </c>
    </row>
    <row r="169" spans="1:13">
      <c r="A169" s="1" t="s">
        <v>220</v>
      </c>
      <c r="B169" s="1">
        <v>415</v>
      </c>
      <c r="E169">
        <v>0.2022160738706589</v>
      </c>
      <c r="F169">
        <v>0.30325409770011902</v>
      </c>
      <c r="G169">
        <v>0.87179487943649292</v>
      </c>
      <c r="H169">
        <v>-8.8383838534355164E-2</v>
      </c>
      <c r="I169" s="2">
        <v>20.975979800000001</v>
      </c>
      <c r="J169" s="2">
        <v>32.119999999999997</v>
      </c>
      <c r="K169" s="2">
        <v>6.2400367259999996</v>
      </c>
      <c r="L169" s="2">
        <v>1.993659735</v>
      </c>
      <c r="M169" s="1">
        <v>15.3377438</v>
      </c>
    </row>
    <row r="170" spans="1:13">
      <c r="A170" s="1" t="s">
        <v>223</v>
      </c>
      <c r="B170" s="1">
        <v>405</v>
      </c>
      <c r="E170">
        <v>0.20395740121603009</v>
      </c>
      <c r="F170">
        <v>0.30588208138942719</v>
      </c>
      <c r="G170">
        <v>0.92334365844726563</v>
      </c>
      <c r="H170">
        <v>-5.5495243519544601E-2</v>
      </c>
      <c r="I170" s="2">
        <v>21.107143399999998</v>
      </c>
      <c r="J170" s="2">
        <v>32.200000000000003</v>
      </c>
      <c r="K170" s="2">
        <v>4.9128360750000004</v>
      </c>
      <c r="L170" s="2">
        <v>2.0442819600000002</v>
      </c>
      <c r="M170" s="1">
        <v>17.5626526</v>
      </c>
    </row>
    <row r="171" spans="1:13">
      <c r="A171" s="1" t="s">
        <v>56</v>
      </c>
      <c r="B171" s="1">
        <v>706</v>
      </c>
      <c r="E171">
        <v>0.43741706013679499</v>
      </c>
      <c r="F171">
        <v>0.65598052740097046</v>
      </c>
      <c r="G171">
        <v>0.96732714772224426</v>
      </c>
      <c r="H171">
        <v>6.93473219871521E-2</v>
      </c>
      <c r="I171" s="2">
        <v>20.660013200000002</v>
      </c>
      <c r="J171" s="2">
        <v>29.56</v>
      </c>
      <c r="K171" s="2">
        <v>4.9889314169999999</v>
      </c>
      <c r="L171" s="2">
        <v>2.1294651029999998</v>
      </c>
      <c r="M171" s="1">
        <v>25.026064900000002</v>
      </c>
    </row>
    <row r="172" spans="1:13">
      <c r="A172" s="1" t="s">
        <v>44</v>
      </c>
      <c r="B172" s="1">
        <v>707</v>
      </c>
      <c r="E172">
        <v>0.4647364616394043</v>
      </c>
      <c r="F172">
        <v>0.69697749614715576</v>
      </c>
      <c r="G172">
        <v>0.95942074060440063</v>
      </c>
      <c r="H172">
        <v>6.8667210638523102E-2</v>
      </c>
      <c r="I172" s="2">
        <v>20.733131409999999</v>
      </c>
      <c r="J172" s="2">
        <v>30.15</v>
      </c>
      <c r="K172" s="2">
        <v>4.9174613950000001</v>
      </c>
      <c r="L172" s="2">
        <v>2.1400361060000002</v>
      </c>
      <c r="M172" s="1">
        <v>23.180569599999998</v>
      </c>
    </row>
    <row r="173" spans="1:13">
      <c r="A173" s="1" t="s">
        <v>53</v>
      </c>
      <c r="B173" s="1">
        <v>708</v>
      </c>
      <c r="E173">
        <v>0.52647298574447632</v>
      </c>
      <c r="F173">
        <v>0.78953129053115845</v>
      </c>
      <c r="G173">
        <v>1.0064677000045781</v>
      </c>
      <c r="H173">
        <v>0.1096750237047672</v>
      </c>
      <c r="I173" s="2">
        <v>20.560455319999999</v>
      </c>
      <c r="J173" s="2">
        <v>30.27</v>
      </c>
      <c r="K173" s="2">
        <v>4.7089009280000003</v>
      </c>
      <c r="L173" s="2">
        <v>2.1997518540000001</v>
      </c>
      <c r="M173" s="1">
        <v>21.6003504</v>
      </c>
    </row>
    <row r="174" spans="1:13">
      <c r="A174" s="1" t="s">
        <v>20</v>
      </c>
      <c r="B174" s="1">
        <v>515</v>
      </c>
      <c r="E174">
        <v>0.66733598709106445</v>
      </c>
      <c r="F174">
        <v>1.0008362829685209</v>
      </c>
      <c r="G174">
        <v>1.1924037337303159</v>
      </c>
      <c r="H174">
        <v>0.24330134689807889</v>
      </c>
      <c r="I174" s="2">
        <v>21.137985230000002</v>
      </c>
      <c r="J174" s="2">
        <v>31.37</v>
      </c>
      <c r="K174" s="2">
        <v>4.6290516850000003</v>
      </c>
      <c r="L174" s="2">
        <v>2.1295614239999998</v>
      </c>
      <c r="M174" s="1">
        <v>16.416960700000001</v>
      </c>
    </row>
    <row r="175" spans="1:13">
      <c r="A175" s="1" t="s">
        <v>280</v>
      </c>
      <c r="B175" s="1">
        <v>404</v>
      </c>
      <c r="E175">
        <v>0.18589212000370031</v>
      </c>
      <c r="F175">
        <v>0.27878034114837652</v>
      </c>
      <c r="G175">
        <v>0.85637000203132629</v>
      </c>
      <c r="H175">
        <v>-9.7198396921157837E-2</v>
      </c>
      <c r="I175" s="2">
        <v>20.808443069999999</v>
      </c>
      <c r="J175" s="2">
        <v>32.770000000000003</v>
      </c>
      <c r="K175" s="2">
        <v>4.3462748529999997</v>
      </c>
      <c r="L175" s="2">
        <v>2.0256843569999998</v>
      </c>
      <c r="M175" s="1">
        <v>18.410163900000001</v>
      </c>
    </row>
    <row r="176" spans="1:13">
      <c r="A176" s="1" t="s">
        <v>275</v>
      </c>
      <c r="B176" s="1">
        <v>413</v>
      </c>
      <c r="E176">
        <v>0.25543752312660217</v>
      </c>
      <c r="F176">
        <v>0.38305941224098211</v>
      </c>
      <c r="G176">
        <v>0.87594389915466309</v>
      </c>
      <c r="H176">
        <v>-6.0429982841014862E-2</v>
      </c>
      <c r="I176" s="2">
        <v>20.563983919999998</v>
      </c>
      <c r="J176" s="2">
        <v>30.73</v>
      </c>
      <c r="K176" s="2">
        <v>4.4804182050000003</v>
      </c>
      <c r="L176" s="2">
        <v>1.9970089200000001</v>
      </c>
      <c r="M176" s="1">
        <v>16.2526169</v>
      </c>
    </row>
    <row r="177" spans="1:13">
      <c r="A177" s="1" t="s">
        <v>68</v>
      </c>
      <c r="B177" s="1">
        <v>725</v>
      </c>
      <c r="E177">
        <v>0.35062932968139648</v>
      </c>
      <c r="F177">
        <v>0.52587646245956421</v>
      </c>
      <c r="G177">
        <v>0.97530120611190796</v>
      </c>
      <c r="H177">
        <v>9.7010374069213867E-2</v>
      </c>
      <c r="I177" s="2">
        <v>21.14768982</v>
      </c>
      <c r="J177" s="2">
        <v>30.02</v>
      </c>
      <c r="K177" s="2">
        <v>6.1424312590000003</v>
      </c>
      <c r="L177" s="2">
        <v>1.9350624080000001</v>
      </c>
      <c r="M177" s="1">
        <v>19.199809999999999</v>
      </c>
    </row>
    <row r="178" spans="1:13">
      <c r="A178" s="1" t="s">
        <v>116</v>
      </c>
      <c r="B178" s="1">
        <v>709</v>
      </c>
      <c r="E178">
        <v>0.27754360437393188</v>
      </c>
      <c r="F178">
        <v>0.4162357896566391</v>
      </c>
      <c r="G178">
        <v>0.88076025247573853</v>
      </c>
      <c r="H178">
        <v>-5.1016563549637788E-2</v>
      </c>
      <c r="I178" s="2">
        <v>20.90439606</v>
      </c>
      <c r="J178" s="2">
        <v>33.5</v>
      </c>
      <c r="K178" s="2">
        <v>4.2496266370000004</v>
      </c>
      <c r="L178" s="2">
        <v>2.1517901419999999</v>
      </c>
      <c r="M178" s="1">
        <v>20.993560800000001</v>
      </c>
    </row>
    <row r="179" spans="1:13">
      <c r="A179" s="1" t="s">
        <v>185</v>
      </c>
      <c r="B179" s="1">
        <v>516</v>
      </c>
      <c r="E179">
        <v>0.29590800404548651</v>
      </c>
      <c r="F179">
        <v>0.44378697872161871</v>
      </c>
      <c r="G179">
        <v>0.98015874624252319</v>
      </c>
      <c r="H179">
        <v>8.9537553489208221E-2</v>
      </c>
      <c r="I179" s="2">
        <v>21.173931119999999</v>
      </c>
      <c r="J179" s="2">
        <v>31.75</v>
      </c>
      <c r="K179" s="2">
        <v>4.806048155</v>
      </c>
      <c r="L179" s="2">
        <v>2.0883433820000001</v>
      </c>
      <c r="M179" s="1">
        <v>14.920004799999999</v>
      </c>
    </row>
    <row r="180" spans="1:13">
      <c r="A180" s="1" t="s">
        <v>212</v>
      </c>
      <c r="B180" s="1">
        <v>517</v>
      </c>
      <c r="E180">
        <v>0.2065596729516983</v>
      </c>
      <c r="F180">
        <v>0.30978408455848688</v>
      </c>
      <c r="G180">
        <v>0.95537477731704712</v>
      </c>
      <c r="H180">
        <v>1.9557110033929351E-2</v>
      </c>
      <c r="I180" s="2">
        <v>21.457052229999999</v>
      </c>
      <c r="J180" s="2">
        <v>33.159999999999997</v>
      </c>
      <c r="K180" s="2">
        <v>4.1758377549999999</v>
      </c>
      <c r="L180" s="2">
        <v>2.1519947049999999</v>
      </c>
      <c r="M180" s="1">
        <v>18.8161621</v>
      </c>
    </row>
    <row r="181" spans="1:13">
      <c r="A181" s="1" t="s">
        <v>240</v>
      </c>
      <c r="B181" s="1">
        <v>1003</v>
      </c>
      <c r="E181">
        <v>0.18112888932228091</v>
      </c>
      <c r="F181">
        <v>0.27163612842559809</v>
      </c>
      <c r="G181">
        <v>0.86852085590362549</v>
      </c>
      <c r="H181">
        <v>-8.2573726773262024E-2</v>
      </c>
      <c r="I181" s="2">
        <v>21.15399742</v>
      </c>
      <c r="J181" s="2">
        <v>34.67</v>
      </c>
      <c r="K181" s="2">
        <v>5.6186056139999998</v>
      </c>
      <c r="L181" s="2">
        <v>1.992773771</v>
      </c>
      <c r="M181" s="1">
        <v>12.5048327</v>
      </c>
    </row>
    <row r="182" spans="1:13">
      <c r="A182" s="1" t="s">
        <v>104</v>
      </c>
      <c r="B182" s="1">
        <v>904</v>
      </c>
      <c r="E182">
        <v>0.35017938911914831</v>
      </c>
      <c r="F182">
        <v>0.52516397833824158</v>
      </c>
      <c r="G182">
        <v>0.90312165021896362</v>
      </c>
      <c r="H182">
        <v>5.5878183338791132E-3</v>
      </c>
      <c r="I182" s="2">
        <v>20.276705740000001</v>
      </c>
      <c r="J182" s="2">
        <v>28.49</v>
      </c>
      <c r="K182" s="2">
        <v>3.0295010809999998</v>
      </c>
      <c r="L182" s="2">
        <v>1.23462534</v>
      </c>
      <c r="M182" s="1">
        <v>20.226135299999999</v>
      </c>
    </row>
    <row r="183" spans="1:13">
      <c r="A183" s="1" t="s">
        <v>207</v>
      </c>
      <c r="B183" s="1">
        <v>815</v>
      </c>
      <c r="E183">
        <v>0.3108307421207428</v>
      </c>
      <c r="F183">
        <v>0.46617238223552698</v>
      </c>
      <c r="G183">
        <v>0.92683127522468567</v>
      </c>
      <c r="H183">
        <v>-2.5380393490195271E-2</v>
      </c>
      <c r="I183" s="2">
        <v>19.705772400000001</v>
      </c>
      <c r="J183" s="2">
        <v>24.96</v>
      </c>
      <c r="K183" s="2">
        <v>3.7418268920000002</v>
      </c>
      <c r="L183" s="2">
        <v>1.272694647</v>
      </c>
      <c r="M183" s="1">
        <v>27.6396351</v>
      </c>
    </row>
    <row r="184" spans="1:13">
      <c r="A184" s="1" t="s">
        <v>59</v>
      </c>
      <c r="B184" s="1">
        <v>817</v>
      </c>
      <c r="E184">
        <v>0.52322596311569214</v>
      </c>
      <c r="F184">
        <v>0.78476136922836304</v>
      </c>
      <c r="G184">
        <v>1.0169204473495479</v>
      </c>
      <c r="H184">
        <v>0.1246786639094353</v>
      </c>
      <c r="I184" s="2">
        <v>18.713336940000001</v>
      </c>
      <c r="J184" s="2">
        <v>21.64</v>
      </c>
      <c r="K184" s="2">
        <v>3.1830577849999999</v>
      </c>
      <c r="L184" s="2">
        <v>1.3010959630000001</v>
      </c>
      <c r="M184" s="1">
        <v>13.034280799999999</v>
      </c>
    </row>
    <row r="185" spans="1:13">
      <c r="A185" s="1" t="s">
        <v>167</v>
      </c>
      <c r="B185" s="1">
        <v>905</v>
      </c>
      <c r="E185">
        <v>0.40837103128433228</v>
      </c>
      <c r="F185">
        <v>0.61246997117996216</v>
      </c>
      <c r="G185">
        <v>0.97603833675384521</v>
      </c>
      <c r="H185">
        <v>7.566765695810318E-2</v>
      </c>
      <c r="I185" s="2">
        <v>20.526583670000001</v>
      </c>
      <c r="J185" s="2">
        <v>26.91</v>
      </c>
      <c r="K185" s="2">
        <v>3.6907187700000001</v>
      </c>
      <c r="L185" s="2">
        <v>1.2559906240000001</v>
      </c>
      <c r="M185" s="1">
        <v>17.979393000000002</v>
      </c>
    </row>
    <row r="186" spans="1:13">
      <c r="A186" s="1" t="s">
        <v>196</v>
      </c>
      <c r="B186" s="1">
        <v>910</v>
      </c>
      <c r="E186">
        <v>0.23048464953899381</v>
      </c>
      <c r="F186">
        <v>0.34566304087638849</v>
      </c>
      <c r="G186">
        <v>0.84855234622955322</v>
      </c>
      <c r="H186">
        <v>-8.3384424448013306E-2</v>
      </c>
      <c r="I186" s="2">
        <v>20.393871310000002</v>
      </c>
      <c r="J186" s="2">
        <v>31.18</v>
      </c>
      <c r="K186" s="2">
        <v>3.8392901419999999</v>
      </c>
      <c r="L186" s="2">
        <v>1.269553661</v>
      </c>
      <c r="M186" s="1">
        <v>18.4237118</v>
      </c>
    </row>
    <row r="187" spans="1:13">
      <c r="A187" s="1" t="s">
        <v>208</v>
      </c>
      <c r="B187" s="1">
        <v>908</v>
      </c>
      <c r="E187">
        <v>0.27608925104141241</v>
      </c>
      <c r="F187">
        <v>0.41405205428600311</v>
      </c>
      <c r="G187">
        <v>0.8651174008846283</v>
      </c>
      <c r="H187">
        <v>-5.0448622554540627E-2</v>
      </c>
      <c r="I187" s="2">
        <v>20.492960929999999</v>
      </c>
      <c r="J187" s="2">
        <v>28.75</v>
      </c>
      <c r="K187" s="2">
        <v>3.5370533470000001</v>
      </c>
      <c r="L187" s="2">
        <v>1.239802182</v>
      </c>
      <c r="M187" s="1">
        <v>16.380511299999998</v>
      </c>
    </row>
    <row r="188" spans="1:13">
      <c r="A188" s="1" t="s">
        <v>274</v>
      </c>
      <c r="B188" s="1">
        <v>819</v>
      </c>
      <c r="E188">
        <v>0.24801075458526611</v>
      </c>
      <c r="F188">
        <v>0.37194329500198359</v>
      </c>
      <c r="G188">
        <v>0.92359119653701782</v>
      </c>
      <c r="H188">
        <v>-7.5808580964803696E-2</v>
      </c>
      <c r="I188" s="2">
        <v>19.51783752</v>
      </c>
      <c r="J188" s="2">
        <v>25.94</v>
      </c>
      <c r="K188" s="2">
        <v>3.6574528220000002</v>
      </c>
      <c r="L188" s="2">
        <v>1.3007273669999999</v>
      </c>
      <c r="M188" s="1">
        <v>15.1309419</v>
      </c>
    </row>
    <row r="189" spans="1:13">
      <c r="A189" s="1" t="s">
        <v>246</v>
      </c>
      <c r="B189" s="1">
        <v>911</v>
      </c>
      <c r="E189">
        <v>0.19197959452867511</v>
      </c>
      <c r="F189">
        <v>0.2879064530134201</v>
      </c>
      <c r="G189">
        <v>0.84943538904190063</v>
      </c>
      <c r="H189">
        <v>-0.1037465073168278</v>
      </c>
      <c r="I189" s="2">
        <v>20.70514202</v>
      </c>
      <c r="J189" s="2">
        <v>34.39</v>
      </c>
      <c r="K189" s="2">
        <v>5.0608272550000004</v>
      </c>
      <c r="L189" s="2">
        <v>1.3568572999999999</v>
      </c>
      <c r="M189" s="1">
        <v>22.488026600000001</v>
      </c>
    </row>
    <row r="190" spans="1:13">
      <c r="A190" s="1" t="s">
        <v>135</v>
      </c>
      <c r="B190" s="1">
        <v>814</v>
      </c>
      <c r="E190">
        <v>0.32516218721866608</v>
      </c>
      <c r="F190">
        <v>0.48767901957035059</v>
      </c>
      <c r="G190">
        <v>0.94534808397293091</v>
      </c>
      <c r="H190">
        <v>-2.6065129786729808E-3</v>
      </c>
      <c r="I190" s="2">
        <v>19.415187840000002</v>
      </c>
      <c r="J190" s="2">
        <v>24.27</v>
      </c>
      <c r="K190" s="2">
        <v>3.1005809310000001</v>
      </c>
      <c r="L190" s="2">
        <v>1.293202162</v>
      </c>
      <c r="M190" s="1">
        <v>14.027090100000001</v>
      </c>
    </row>
    <row r="191" spans="1:13">
      <c r="A191" s="1" t="s">
        <v>195</v>
      </c>
      <c r="B191" s="1">
        <v>812</v>
      </c>
      <c r="E191">
        <v>0.22396434843540189</v>
      </c>
      <c r="F191">
        <v>0.33587601780891418</v>
      </c>
      <c r="G191">
        <v>0.90611392259597778</v>
      </c>
      <c r="H191">
        <v>-8.4440290927886963E-2</v>
      </c>
      <c r="I191" s="2">
        <v>19.86499405</v>
      </c>
      <c r="J191" s="2">
        <v>27.52</v>
      </c>
      <c r="K191" s="2">
        <v>3.4793496130000001</v>
      </c>
      <c r="L191" s="2">
        <v>1.283222914</v>
      </c>
      <c r="M191" s="1">
        <v>15.4826298</v>
      </c>
    </row>
    <row r="192" spans="1:13">
      <c r="A192" s="1" t="s">
        <v>175</v>
      </c>
      <c r="B192" s="1">
        <v>810</v>
      </c>
      <c r="E192">
        <v>0.23678278923034671</v>
      </c>
      <c r="F192">
        <v>0.3550972193479538</v>
      </c>
      <c r="G192">
        <v>0.89505118131637573</v>
      </c>
      <c r="H192">
        <v>-7.5744491070508957E-2</v>
      </c>
      <c r="I192" s="2">
        <v>20.046445850000001</v>
      </c>
      <c r="J192" s="2">
        <v>27.84</v>
      </c>
      <c r="K192" s="2">
        <v>4.0707941060000001</v>
      </c>
      <c r="L192" s="2">
        <v>1.274236798</v>
      </c>
      <c r="M192" s="1">
        <v>14.477532399999999</v>
      </c>
    </row>
    <row r="193" spans="1:13">
      <c r="A193" s="1" t="s">
        <v>262</v>
      </c>
      <c r="B193" s="1">
        <v>811</v>
      </c>
      <c r="E193">
        <v>0.21035754680633539</v>
      </c>
      <c r="F193">
        <v>0.31546056270599371</v>
      </c>
      <c r="G193">
        <v>0.91017961502075195</v>
      </c>
      <c r="H193">
        <v>-0.1141517981886864</v>
      </c>
      <c r="I193" s="2">
        <v>18.96336174</v>
      </c>
      <c r="J193" s="2">
        <v>26.81</v>
      </c>
      <c r="K193" s="2">
        <v>4.1875915529999999</v>
      </c>
      <c r="L193" s="2">
        <v>1.3149236440000001</v>
      </c>
      <c r="M193" s="1">
        <v>10.7812967</v>
      </c>
    </row>
    <row r="194" spans="1:13">
      <c r="A194" s="1" t="s">
        <v>123</v>
      </c>
      <c r="B194" s="1">
        <v>809</v>
      </c>
      <c r="E194">
        <v>0.31154754757881159</v>
      </c>
      <c r="F194">
        <v>0.46723002195358282</v>
      </c>
      <c r="G194">
        <v>0.89856958389282227</v>
      </c>
      <c r="H194">
        <v>-1.7976031638681889E-2</v>
      </c>
      <c r="I194" s="2">
        <v>20.661188129999999</v>
      </c>
      <c r="J194" s="2">
        <v>29.82</v>
      </c>
      <c r="K194" s="2">
        <v>4.8898339269999997</v>
      </c>
      <c r="L194" s="2">
        <v>1.321266413</v>
      </c>
      <c r="M194" s="1">
        <v>13.8654537</v>
      </c>
    </row>
    <row r="195" spans="1:13">
      <c r="A195" s="1" t="s">
        <v>190</v>
      </c>
      <c r="B195" s="1">
        <v>1016</v>
      </c>
      <c r="E195">
        <v>0.21803852915763849</v>
      </c>
      <c r="F195">
        <v>0.32698622345924377</v>
      </c>
      <c r="G195">
        <v>0.84322291612625122</v>
      </c>
      <c r="H195">
        <v>-8.6818575859069824E-2</v>
      </c>
      <c r="I195" s="2">
        <v>20.926434520000001</v>
      </c>
      <c r="J195" s="2">
        <v>32.36</v>
      </c>
      <c r="K195" s="2">
        <v>5.6992185119999998</v>
      </c>
      <c r="L195" s="2">
        <v>1.4999477859999999</v>
      </c>
      <c r="M195" s="1">
        <v>14.8149734</v>
      </c>
    </row>
    <row r="196" spans="1:13">
      <c r="A196" s="1" t="s">
        <v>158</v>
      </c>
      <c r="B196" s="1">
        <v>808</v>
      </c>
      <c r="E196">
        <v>0.23890924453735349</v>
      </c>
      <c r="F196">
        <v>0.35829094052314758</v>
      </c>
      <c r="G196">
        <v>0.86962929368019104</v>
      </c>
      <c r="H196">
        <v>-8.7263278663158417E-2</v>
      </c>
      <c r="I196" s="2">
        <v>20.34350014</v>
      </c>
      <c r="J196" s="2">
        <v>30.42</v>
      </c>
      <c r="K196" s="2">
        <v>4.8676502700000004</v>
      </c>
      <c r="L196" s="2">
        <v>1.3981580730000001</v>
      </c>
      <c r="M196" s="1">
        <v>14.1318684</v>
      </c>
    </row>
    <row r="197" spans="1:13">
      <c r="A197" s="1" t="s">
        <v>206</v>
      </c>
      <c r="B197" s="1">
        <v>807</v>
      </c>
      <c r="E197">
        <v>0.25420874357223511</v>
      </c>
      <c r="F197">
        <v>0.38123291730880737</v>
      </c>
      <c r="G197">
        <v>0.89850610494613647</v>
      </c>
      <c r="H197">
        <v>-7.4280805885791779E-2</v>
      </c>
      <c r="I197" s="2">
        <v>19.335838320000001</v>
      </c>
      <c r="J197" s="2">
        <v>25.37</v>
      </c>
      <c r="K197" s="2">
        <v>4.4589684009999999</v>
      </c>
      <c r="L197" s="2">
        <v>1.3319226500000001</v>
      </c>
      <c r="M197" s="1">
        <v>12.062344599999999</v>
      </c>
    </row>
    <row r="198" spans="1:13">
      <c r="A198" s="1" t="s">
        <v>163</v>
      </c>
      <c r="B198" s="1">
        <v>806</v>
      </c>
      <c r="E198">
        <v>0.26048284769058228</v>
      </c>
      <c r="F198">
        <v>0.39064154028892523</v>
      </c>
      <c r="G198">
        <v>0.95058384537696838</v>
      </c>
      <c r="H198">
        <v>-3.7089873105287552E-2</v>
      </c>
      <c r="I198" s="2">
        <v>18.102018359999999</v>
      </c>
      <c r="J198" s="2">
        <v>17.52</v>
      </c>
      <c r="K198" s="2">
        <v>3.9257990120000001</v>
      </c>
      <c r="L198" s="2">
        <v>1.2715331320000001</v>
      </c>
      <c r="M198" s="1">
        <v>9.1136097899999999</v>
      </c>
    </row>
    <row r="199" spans="1:13">
      <c r="A199" s="1" t="s">
        <v>136</v>
      </c>
      <c r="B199" s="1">
        <v>1017</v>
      </c>
      <c r="E199">
        <v>0.25464187562465668</v>
      </c>
      <c r="F199">
        <v>0.38188789784908289</v>
      </c>
      <c r="G199">
        <v>0.83369803428649902</v>
      </c>
      <c r="H199">
        <v>-8.2452770322561264E-2</v>
      </c>
      <c r="I199" s="2">
        <v>20.794472689999999</v>
      </c>
      <c r="J199" s="2">
        <v>32.54</v>
      </c>
      <c r="K199" s="2">
        <v>5.4383993149999998</v>
      </c>
      <c r="L199" s="2">
        <v>1.6228997709999999</v>
      </c>
      <c r="M199" s="1">
        <v>16.8653069</v>
      </c>
    </row>
    <row r="200" spans="1:13">
      <c r="A200" s="1" t="s">
        <v>22</v>
      </c>
      <c r="B200" s="1">
        <v>804</v>
      </c>
      <c r="E200">
        <v>0.75486397743225098</v>
      </c>
      <c r="F200">
        <v>1.1320986151695249</v>
      </c>
      <c r="G200">
        <v>1.325123190879822</v>
      </c>
      <c r="H200">
        <v>0.27447320520877838</v>
      </c>
      <c r="I200" s="2">
        <v>19.713875770000001</v>
      </c>
      <c r="J200" s="2">
        <v>19.91</v>
      </c>
      <c r="K200" s="2">
        <v>4.7711536880000001</v>
      </c>
      <c r="L200" s="2">
        <v>1.3588517309999999</v>
      </c>
      <c r="M200" s="1">
        <v>9.5939464599999997</v>
      </c>
    </row>
    <row r="201" spans="1:13">
      <c r="A201" s="1" t="s">
        <v>156</v>
      </c>
      <c r="B201" s="1">
        <v>803</v>
      </c>
      <c r="E201">
        <v>0.25843504071235662</v>
      </c>
      <c r="F201">
        <v>0.38758298754692078</v>
      </c>
      <c r="G201">
        <v>0.85787171125411987</v>
      </c>
      <c r="H201">
        <v>-8.1932775676250458E-2</v>
      </c>
      <c r="I201" s="2">
        <v>20.458314900000001</v>
      </c>
      <c r="J201" s="2">
        <v>32.25</v>
      </c>
      <c r="K201" s="2">
        <v>5.2304491999999998</v>
      </c>
      <c r="L201" s="2">
        <v>1.6103262899999999</v>
      </c>
      <c r="M201" s="1">
        <v>16.245349900000001</v>
      </c>
    </row>
    <row r="202" spans="1:13">
      <c r="A202" s="1" t="s">
        <v>164</v>
      </c>
      <c r="B202" s="1">
        <v>801</v>
      </c>
      <c r="E202">
        <v>0.27886620163917542</v>
      </c>
      <c r="F202">
        <v>0.41821211576461792</v>
      </c>
      <c r="G202">
        <v>0.89301523566246033</v>
      </c>
      <c r="H202">
        <v>-6.2042634934186942E-2</v>
      </c>
      <c r="I202" s="2">
        <v>19.870891570000001</v>
      </c>
      <c r="J202" s="2">
        <v>27.59</v>
      </c>
      <c r="K202" s="2">
        <v>5.1565036769999999</v>
      </c>
      <c r="L202" s="2">
        <v>1.499674916</v>
      </c>
      <c r="M202" s="1">
        <v>11.176815</v>
      </c>
    </row>
    <row r="203" spans="1:13">
      <c r="A203" s="1" t="s">
        <v>147</v>
      </c>
      <c r="B203" s="1">
        <v>802</v>
      </c>
      <c r="E203">
        <v>0.29430893063545233</v>
      </c>
      <c r="F203">
        <v>0.44137370586395258</v>
      </c>
      <c r="G203">
        <v>0.88108700513839722</v>
      </c>
      <c r="H203">
        <v>-5.4398383945226669E-2</v>
      </c>
      <c r="I203" s="2">
        <v>20.300411220000001</v>
      </c>
      <c r="J203" s="2">
        <v>30.24</v>
      </c>
      <c r="K203" s="2">
        <v>5.3935520649999997</v>
      </c>
      <c r="L203" s="2">
        <v>1.67749083</v>
      </c>
      <c r="M203" s="1">
        <v>17.111079199999999</v>
      </c>
    </row>
    <row r="204" spans="1:13">
      <c r="A204" s="1" t="s">
        <v>268</v>
      </c>
      <c r="B204" s="1">
        <v>307</v>
      </c>
      <c r="E204">
        <v>0.23110151290893549</v>
      </c>
      <c r="F204">
        <v>0.34657740592956537</v>
      </c>
      <c r="G204">
        <v>0.84768211841583252</v>
      </c>
      <c r="H204">
        <v>-9.5778748393058777E-2</v>
      </c>
      <c r="I204" s="2">
        <v>20.225078580000002</v>
      </c>
      <c r="J204" s="2">
        <v>28.86</v>
      </c>
      <c r="K204" s="2">
        <v>5.631178856</v>
      </c>
      <c r="L204" s="2">
        <v>1.701323986</v>
      </c>
      <c r="M204" s="1">
        <v>26.862627</v>
      </c>
    </row>
    <row r="205" spans="1:13">
      <c r="A205" s="1" t="s">
        <v>216</v>
      </c>
      <c r="B205" s="1">
        <v>308</v>
      </c>
      <c r="E205">
        <v>0.2147437930107117</v>
      </c>
      <c r="F205">
        <v>0.32204705476760859</v>
      </c>
      <c r="G205">
        <v>0.86652553081512451</v>
      </c>
      <c r="H205">
        <v>-8.9431874454021454E-2</v>
      </c>
      <c r="I205" s="2">
        <v>19.695880890000002</v>
      </c>
      <c r="J205" s="2">
        <v>27.88</v>
      </c>
      <c r="K205" s="2">
        <v>5.0341825489999996</v>
      </c>
      <c r="L205" s="2">
        <v>1.6250658039999999</v>
      </c>
      <c r="M205" s="1">
        <v>26.1035805</v>
      </c>
    </row>
    <row r="206" spans="1:13">
      <c r="A206" s="1" t="s">
        <v>143</v>
      </c>
      <c r="B206" s="1">
        <v>310</v>
      </c>
      <c r="E206">
        <v>0.38478340208530432</v>
      </c>
      <c r="F206">
        <v>0.57704150676727295</v>
      </c>
      <c r="G206">
        <v>0.97355243563652039</v>
      </c>
      <c r="H206">
        <v>3.7884946912527077E-2</v>
      </c>
      <c r="I206" s="2">
        <v>17.931611060000002</v>
      </c>
      <c r="J206" s="2">
        <v>26.05</v>
      </c>
      <c r="K206" s="2">
        <v>3.3220840690000002</v>
      </c>
      <c r="L206" s="2">
        <v>1.5193316939999999</v>
      </c>
      <c r="M206" s="1">
        <v>10.04002</v>
      </c>
    </row>
    <row r="207" spans="1:13">
      <c r="A207" s="1" t="s">
        <v>120</v>
      </c>
      <c r="B207" s="1">
        <v>306</v>
      </c>
      <c r="E207">
        <v>0.32865811884403229</v>
      </c>
      <c r="F207">
        <v>0.49288544058799738</v>
      </c>
      <c r="G207">
        <v>0.89869508147239685</v>
      </c>
      <c r="H207">
        <v>-2.0967989228665829E-2</v>
      </c>
      <c r="I207" s="2">
        <v>20.023162840000001</v>
      </c>
      <c r="J207" s="2">
        <v>26.15</v>
      </c>
      <c r="K207" s="2">
        <v>5.3512823579999997</v>
      </c>
      <c r="L207" s="2">
        <v>1.759073377</v>
      </c>
      <c r="M207" s="1">
        <v>28.029180499999999</v>
      </c>
    </row>
    <row r="208" spans="1:13">
      <c r="A208" s="1" t="s">
        <v>201</v>
      </c>
      <c r="B208" s="1">
        <v>906</v>
      </c>
      <c r="E208">
        <v>0.2042731195688248</v>
      </c>
      <c r="F208">
        <v>0.30635260045528412</v>
      </c>
      <c r="G208">
        <v>0.85846284031867981</v>
      </c>
      <c r="H208">
        <v>-9.4556257128715515E-2</v>
      </c>
      <c r="I208" s="2">
        <v>20.836991309999998</v>
      </c>
      <c r="J208" s="2">
        <v>33.07</v>
      </c>
      <c r="K208" s="2">
        <v>4.824429512</v>
      </c>
      <c r="L208" s="2">
        <v>1.348123312</v>
      </c>
      <c r="M208" s="1">
        <v>16.726981200000001</v>
      </c>
    </row>
    <row r="209" spans="1:13">
      <c r="A209" s="1" t="s">
        <v>241</v>
      </c>
      <c r="B209" s="1">
        <v>309</v>
      </c>
      <c r="E209">
        <v>0.1912087947130203</v>
      </c>
      <c r="F209">
        <v>0.28675016760826111</v>
      </c>
      <c r="G209">
        <v>0.88054186105728149</v>
      </c>
      <c r="H209">
        <v>-0.1061138436198235</v>
      </c>
      <c r="I209" s="2">
        <v>18.947103500000001</v>
      </c>
      <c r="J209" s="2">
        <v>33.83</v>
      </c>
      <c r="K209" s="2">
        <v>4.5108456610000003</v>
      </c>
      <c r="L209" s="2">
        <v>1.54724437</v>
      </c>
      <c r="M209" s="1">
        <v>13.1855984</v>
      </c>
    </row>
    <row r="210" spans="1:13">
      <c r="A210" s="1" t="s">
        <v>169</v>
      </c>
      <c r="B210" s="1">
        <v>111</v>
      </c>
      <c r="E210">
        <v>0.3723016232252121</v>
      </c>
      <c r="F210">
        <v>0.55830979347229004</v>
      </c>
      <c r="G210">
        <v>0.95753419399261475</v>
      </c>
      <c r="H210">
        <v>1.302581373602152E-2</v>
      </c>
      <c r="I210" s="2">
        <v>16.65745926</v>
      </c>
      <c r="J210" s="2">
        <v>23.92</v>
      </c>
      <c r="K210" s="2">
        <v>1.5027332309999999</v>
      </c>
      <c r="L210" s="2">
        <v>1.84408164</v>
      </c>
      <c r="M210" s="1">
        <v>15.028619300000001</v>
      </c>
    </row>
    <row r="211" spans="1:13">
      <c r="A211" s="1" t="s">
        <v>269</v>
      </c>
      <c r="B211" s="1">
        <v>206</v>
      </c>
      <c r="E211">
        <v>0.25156444311141968</v>
      </c>
      <c r="F211">
        <v>0.377267986536026</v>
      </c>
      <c r="G211">
        <v>0.889598548412323</v>
      </c>
      <c r="H211">
        <v>-5.9198863804340363E-2</v>
      </c>
      <c r="I211" s="2">
        <v>20.232189179999999</v>
      </c>
      <c r="J211" s="2">
        <v>32.450000000000003</v>
      </c>
      <c r="K211" s="2">
        <v>2.6525688170000001</v>
      </c>
      <c r="L211" s="2">
        <v>2.1451091770000001</v>
      </c>
      <c r="M211" s="1">
        <v>18.353034000000001</v>
      </c>
    </row>
    <row r="212" spans="1:13">
      <c r="A212" s="1" t="s">
        <v>258</v>
      </c>
      <c r="B212" s="1">
        <v>208</v>
      </c>
      <c r="E212">
        <v>0.16947545856237409</v>
      </c>
      <c r="F212">
        <v>0.25415447354316711</v>
      </c>
      <c r="G212">
        <v>0.88968417048454285</v>
      </c>
      <c r="H212">
        <v>-0.1047083400189877</v>
      </c>
      <c r="I212" s="2">
        <v>19.73765564</v>
      </c>
      <c r="J212" s="2">
        <v>32.729999999999997</v>
      </c>
      <c r="K212" s="2">
        <v>1.684489489</v>
      </c>
      <c r="L212" s="2">
        <v>2.0137515069999998</v>
      </c>
      <c r="M212" s="1">
        <v>19.724261299999998</v>
      </c>
    </row>
    <row r="213" spans="1:13">
      <c r="A213" s="1" t="s">
        <v>238</v>
      </c>
      <c r="B213" s="1">
        <v>311</v>
      </c>
      <c r="E213">
        <v>0.40048608183860779</v>
      </c>
      <c r="F213">
        <v>0.60058987140655518</v>
      </c>
      <c r="G213">
        <v>0.96298912167549133</v>
      </c>
      <c r="H213">
        <v>4.7219991683959961E-2</v>
      </c>
      <c r="I213" s="2">
        <v>17.203939439999999</v>
      </c>
      <c r="J213" s="2">
        <v>24.16</v>
      </c>
      <c r="K213" s="2">
        <v>3.3427605630000001</v>
      </c>
      <c r="L213" s="2">
        <v>1.624432683</v>
      </c>
      <c r="M213" s="1">
        <v>9.84200096</v>
      </c>
    </row>
    <row r="214" spans="1:13">
      <c r="A214" s="1" t="s">
        <v>242</v>
      </c>
      <c r="B214" s="1">
        <v>211</v>
      </c>
      <c r="E214">
        <v>0.17720168828964231</v>
      </c>
      <c r="F214">
        <v>0.26574116945266718</v>
      </c>
      <c r="G214">
        <v>0.86679929494857788</v>
      </c>
      <c r="H214">
        <v>-0.1175177171826363</v>
      </c>
      <c r="I214" s="2">
        <v>20.15726948</v>
      </c>
      <c r="J214" s="2">
        <v>34.03</v>
      </c>
      <c r="K214" s="2">
        <v>2.7416195870000002</v>
      </c>
      <c r="L214" s="2">
        <v>2.040093422</v>
      </c>
      <c r="M214" s="1">
        <v>16.835000999999998</v>
      </c>
    </row>
    <row r="215" spans="1:13" s="5" customFormat="1">
      <c r="A215" s="4" t="s">
        <v>290</v>
      </c>
      <c r="B215" s="4">
        <v>9008</v>
      </c>
      <c r="I215" s="6">
        <v>17.600209240000002</v>
      </c>
      <c r="J215" s="6">
        <v>21.49</v>
      </c>
      <c r="K215" s="6">
        <v>3.6687529090000002</v>
      </c>
      <c r="L215" s="6">
        <v>1.4306132789999999</v>
      </c>
      <c r="M215" s="4">
        <v>8.9986190799999992</v>
      </c>
    </row>
    <row r="216" spans="1:13">
      <c r="A216" s="1" t="s">
        <v>227</v>
      </c>
      <c r="B216" s="1">
        <v>907</v>
      </c>
      <c r="E216">
        <v>0.1876923143863678</v>
      </c>
      <c r="F216">
        <v>0.28147658705711359</v>
      </c>
      <c r="G216">
        <v>0.8461538553237915</v>
      </c>
      <c r="H216">
        <v>-0.11780104786157609</v>
      </c>
      <c r="I216" s="2">
        <v>20.715621949999999</v>
      </c>
      <c r="J216" s="2">
        <v>33.54</v>
      </c>
      <c r="K216" s="2">
        <v>4.9731063840000003</v>
      </c>
      <c r="L216" s="2">
        <v>1.3455169199999999</v>
      </c>
      <c r="M216" s="1">
        <v>18.657812100000001</v>
      </c>
    </row>
    <row r="217" spans="1:13">
      <c r="A217" s="1" t="s">
        <v>257</v>
      </c>
      <c r="B217" s="1">
        <v>816</v>
      </c>
      <c r="E217">
        <v>0.52043566107749939</v>
      </c>
      <c r="F217">
        <v>0.78052106499671936</v>
      </c>
      <c r="G217">
        <v>1.0304762125015261</v>
      </c>
      <c r="H217">
        <v>0.12638027220964429</v>
      </c>
      <c r="I217" s="2">
        <v>18.595515249999998</v>
      </c>
      <c r="J217" s="2">
        <v>21.82</v>
      </c>
      <c r="K217" s="2">
        <v>2.9333097929999998</v>
      </c>
      <c r="L217" s="2">
        <v>1.3310587410000001</v>
      </c>
      <c r="M217" s="1">
        <v>12.6214075</v>
      </c>
    </row>
    <row r="218" spans="1:13">
      <c r="A218" s="1" t="s">
        <v>21</v>
      </c>
      <c r="B218" s="1">
        <v>805</v>
      </c>
      <c r="E218">
        <v>0.6758655309677124</v>
      </c>
      <c r="F218">
        <v>1.013543963432312</v>
      </c>
      <c r="G218">
        <v>1.1631579399108889</v>
      </c>
      <c r="H218">
        <v>0.19373010098934171</v>
      </c>
      <c r="I218" s="2">
        <v>19.691730499999998</v>
      </c>
      <c r="J218" s="2">
        <v>24.78</v>
      </c>
      <c r="K218" s="2">
        <v>5.0161163809999998</v>
      </c>
      <c r="L218" s="2">
        <v>1.5256342890000001</v>
      </c>
      <c r="M218" s="1">
        <v>13.9251194</v>
      </c>
    </row>
    <row r="219" spans="1:13">
      <c r="A219" s="1" t="s">
        <v>249</v>
      </c>
      <c r="B219" s="1">
        <v>409</v>
      </c>
      <c r="E219">
        <v>0.22048518061637881</v>
      </c>
      <c r="F219">
        <v>0.33063864707946777</v>
      </c>
      <c r="G219">
        <v>0.86048457026481628</v>
      </c>
      <c r="H219">
        <v>-8.8805034756660461E-2</v>
      </c>
      <c r="I219" s="2">
        <v>20.561132430000001</v>
      </c>
      <c r="J219" s="2">
        <v>31.86</v>
      </c>
      <c r="K219" s="2">
        <v>6.2685060500000001</v>
      </c>
      <c r="L219" s="2">
        <v>1.8124595880000001</v>
      </c>
      <c r="M219" s="1">
        <v>22.982489600000001</v>
      </c>
    </row>
    <row r="220" spans="1:13">
      <c r="A220" s="1" t="s">
        <v>202</v>
      </c>
      <c r="B220" s="1">
        <v>813</v>
      </c>
      <c r="E220">
        <v>0.27713003754615778</v>
      </c>
      <c r="F220">
        <v>0.41560187935829163</v>
      </c>
      <c r="G220">
        <v>0.91152817010879517</v>
      </c>
      <c r="H220">
        <v>-4.9508765339851379E-2</v>
      </c>
      <c r="I220" s="2">
        <v>20.012784960000001</v>
      </c>
      <c r="J220" s="2">
        <v>26.12</v>
      </c>
      <c r="K220" s="2">
        <v>3.488703251</v>
      </c>
      <c r="L220" s="2">
        <v>1.2746164799999999</v>
      </c>
      <c r="M220" s="1">
        <v>21.9616814</v>
      </c>
    </row>
    <row r="221" spans="1:13">
      <c r="A221" s="1" t="s">
        <v>272</v>
      </c>
      <c r="B221" s="1">
        <v>210</v>
      </c>
      <c r="E221">
        <v>0.15931592881679529</v>
      </c>
      <c r="F221">
        <v>0.23892013728618619</v>
      </c>
      <c r="G221">
        <v>0.87034228444099426</v>
      </c>
      <c r="H221">
        <v>-0.1222896799445152</v>
      </c>
      <c r="I221" s="2">
        <v>19.97174072</v>
      </c>
      <c r="J221" s="2">
        <v>33.200000000000003</v>
      </c>
      <c r="K221" s="2">
        <v>2.3614711759999998</v>
      </c>
      <c r="L221" s="2">
        <v>2.0285909179999999</v>
      </c>
      <c r="M221" s="1">
        <v>18.290019999999998</v>
      </c>
    </row>
    <row r="222" spans="1:13">
      <c r="A222" s="1" t="s">
        <v>152</v>
      </c>
      <c r="B222" s="1">
        <v>514</v>
      </c>
      <c r="E222">
        <v>0.26846230030059809</v>
      </c>
      <c r="F222">
        <v>0.4026256650686264</v>
      </c>
      <c r="G222">
        <v>0.88970866799354553</v>
      </c>
      <c r="H222">
        <v>-5.1416940987110138E-2</v>
      </c>
      <c r="I222" s="2">
        <v>20.81698227</v>
      </c>
      <c r="J222" s="2">
        <v>32.729999999999997</v>
      </c>
      <c r="K222" s="2">
        <v>4.154159784</v>
      </c>
      <c r="L222" s="2">
        <v>2.1531190869999999</v>
      </c>
      <c r="M222" s="1">
        <v>18.3892813</v>
      </c>
    </row>
    <row r="223" spans="1:13">
      <c r="A223" s="1" t="s">
        <v>86</v>
      </c>
      <c r="B223" s="1">
        <v>512</v>
      </c>
      <c r="E223">
        <v>0.41280117630958563</v>
      </c>
      <c r="F223">
        <v>0.61909914016723633</v>
      </c>
      <c r="G223">
        <v>1</v>
      </c>
      <c r="H223">
        <v>0.113617766648531</v>
      </c>
      <c r="I223" s="2">
        <v>21.05901527</v>
      </c>
      <c r="J223" s="2">
        <v>31.25</v>
      </c>
      <c r="K223" s="2">
        <v>3.7924644949999999</v>
      </c>
      <c r="L223" s="2">
        <v>2.0886778829999999</v>
      </c>
      <c r="M223" s="1">
        <v>16.236775399999999</v>
      </c>
    </row>
    <row r="224" spans="1:13">
      <c r="A224" s="1" t="s">
        <v>98</v>
      </c>
      <c r="B224" s="1">
        <v>710</v>
      </c>
      <c r="E224">
        <v>0.37569263577461243</v>
      </c>
      <c r="F224">
        <v>0.563434898853302</v>
      </c>
      <c r="G224">
        <v>0.87231504917144775</v>
      </c>
      <c r="H224">
        <v>4.6269521117210388E-3</v>
      </c>
      <c r="I224" s="2">
        <v>20.458215710000001</v>
      </c>
      <c r="J224" s="2">
        <v>31.84</v>
      </c>
      <c r="K224" s="2">
        <v>4.3658442500000003</v>
      </c>
      <c r="L224" s="2">
        <v>2.2163044209999998</v>
      </c>
      <c r="M224" s="1">
        <v>21.0238972</v>
      </c>
    </row>
    <row r="225" spans="1:13">
      <c r="A225" s="1" t="s">
        <v>210</v>
      </c>
      <c r="B225" s="1">
        <v>711</v>
      </c>
      <c r="E225">
        <v>0.18961201608181</v>
      </c>
      <c r="F225">
        <v>0.28437352180480963</v>
      </c>
      <c r="G225">
        <v>0.86840048432350159</v>
      </c>
      <c r="H225">
        <v>-0.10709609836339951</v>
      </c>
      <c r="I225" s="2">
        <v>19.98719406</v>
      </c>
      <c r="J225" s="2">
        <v>34.950000000000003</v>
      </c>
      <c r="K225" s="2">
        <v>4.3799796100000004</v>
      </c>
      <c r="L225" s="2">
        <v>2.231249332</v>
      </c>
      <c r="M225" s="1">
        <v>24.956926299999999</v>
      </c>
    </row>
    <row r="226" spans="1:13">
      <c r="A226" s="1" t="s">
        <v>188</v>
      </c>
      <c r="B226" s="1">
        <v>513</v>
      </c>
      <c r="E226">
        <v>0.22400021553039551</v>
      </c>
      <c r="F226">
        <v>0.33593513071537018</v>
      </c>
      <c r="G226">
        <v>0.88107037544250488</v>
      </c>
      <c r="H226">
        <v>-6.9162711501121521E-2</v>
      </c>
      <c r="I226" s="2">
        <v>20.844381330000001</v>
      </c>
      <c r="J226" s="2">
        <v>33.909999999999997</v>
      </c>
      <c r="K226" s="2">
        <v>3.9351768489999999</v>
      </c>
      <c r="L226" s="2">
        <v>2.1305570600000001</v>
      </c>
      <c r="M226" s="1">
        <v>19.467186900000002</v>
      </c>
    </row>
    <row r="227" spans="1:13">
      <c r="A227" s="1" t="s">
        <v>200</v>
      </c>
      <c r="B227" s="1">
        <v>403</v>
      </c>
      <c r="E227">
        <v>0.26925304532051092</v>
      </c>
      <c r="F227">
        <v>0.40376266837120062</v>
      </c>
      <c r="G227">
        <v>0.93315744400024414</v>
      </c>
      <c r="H227">
        <v>-2.6995758526027198E-3</v>
      </c>
      <c r="I227" s="2">
        <v>20.768939970000002</v>
      </c>
      <c r="J227" s="2">
        <v>31.19</v>
      </c>
      <c r="K227" s="2">
        <v>3.4293122290000002</v>
      </c>
      <c r="L227" s="2">
        <v>2.0546753409999998</v>
      </c>
      <c r="M227" s="1">
        <v>20.123080300000002</v>
      </c>
    </row>
    <row r="228" spans="1:13">
      <c r="A228" s="1" t="s">
        <v>215</v>
      </c>
      <c r="B228" s="1">
        <v>402</v>
      </c>
      <c r="E228">
        <v>0.22098501026630399</v>
      </c>
      <c r="F228">
        <v>0.33141437172889709</v>
      </c>
      <c r="G228">
        <v>0.85064515471458435</v>
      </c>
      <c r="H228">
        <v>-8.8230375200510025E-2</v>
      </c>
      <c r="I228" s="2">
        <v>20.42018509</v>
      </c>
      <c r="J228" s="2">
        <v>29.67</v>
      </c>
      <c r="K228" s="2">
        <v>3.3544511799999999</v>
      </c>
      <c r="L228" s="2">
        <v>2.0162190199999999</v>
      </c>
      <c r="M228" s="1">
        <v>20.3009396</v>
      </c>
    </row>
    <row r="229" spans="1:13">
      <c r="A229" s="1" t="s">
        <v>254</v>
      </c>
      <c r="B229" s="1">
        <v>607</v>
      </c>
      <c r="E229">
        <v>0.14671026170253751</v>
      </c>
      <c r="F229">
        <v>0.2200204282999039</v>
      </c>
      <c r="G229">
        <v>0.87209755182266235</v>
      </c>
      <c r="H229">
        <v>-0.1411541551351547</v>
      </c>
      <c r="I229" s="2">
        <v>20.1532135</v>
      </c>
      <c r="J229" s="2">
        <v>37.49</v>
      </c>
      <c r="K229" s="2">
        <v>3.9628829959999998</v>
      </c>
      <c r="L229" s="2">
        <v>2.2748355870000001</v>
      </c>
      <c r="M229" s="1">
        <v>25.954526900000001</v>
      </c>
    </row>
    <row r="230" spans="1:13">
      <c r="A230" s="1" t="s">
        <v>31</v>
      </c>
      <c r="B230" s="1">
        <v>510</v>
      </c>
      <c r="E230">
        <v>0.60886776447296143</v>
      </c>
      <c r="F230">
        <v>0.91312092542648315</v>
      </c>
      <c r="G230">
        <v>1.1159213781356809</v>
      </c>
      <c r="H230">
        <v>0.1706126481294632</v>
      </c>
      <c r="I230" s="2">
        <v>20.805043220000002</v>
      </c>
      <c r="J230" s="2">
        <v>30.51</v>
      </c>
      <c r="K230" s="2">
        <v>2.778879404</v>
      </c>
      <c r="L230" s="2">
        <v>2.0405799149999999</v>
      </c>
      <c r="M230" s="1">
        <v>22.475931200000002</v>
      </c>
    </row>
    <row r="231" spans="1:13">
      <c r="A231" s="1" t="s">
        <v>259</v>
      </c>
      <c r="B231" s="1">
        <v>605</v>
      </c>
      <c r="E231">
        <v>0.15306935459375379</v>
      </c>
      <c r="F231">
        <v>0.22956050932407379</v>
      </c>
      <c r="G231">
        <v>0.8622366189956665</v>
      </c>
      <c r="H231">
        <v>-0.1423534378409386</v>
      </c>
      <c r="I231" s="2">
        <v>20.553341870000001</v>
      </c>
      <c r="J231" s="2">
        <v>34.49</v>
      </c>
      <c r="K231" s="2">
        <v>3.477550983</v>
      </c>
      <c r="L231" s="2">
        <v>2.2726017239999998</v>
      </c>
      <c r="M231" s="1">
        <v>21.5261326</v>
      </c>
    </row>
    <row r="232" spans="1:13">
      <c r="A232" s="1" t="s">
        <v>115</v>
      </c>
      <c r="B232" s="1">
        <v>608</v>
      </c>
      <c r="E232">
        <v>0.29273255169391632</v>
      </c>
      <c r="F232">
        <v>0.43902331590652471</v>
      </c>
      <c r="G232">
        <v>0.91634982824325562</v>
      </c>
      <c r="H232">
        <v>-2.0160084590315819E-2</v>
      </c>
      <c r="I232" s="2">
        <v>19.366993900000001</v>
      </c>
      <c r="J232" s="2">
        <v>33.15</v>
      </c>
      <c r="K232" s="2">
        <v>3.6771538260000001</v>
      </c>
      <c r="L232" s="2">
        <v>2.3489656449999998</v>
      </c>
      <c r="M232" s="1">
        <v>21.884445199999998</v>
      </c>
    </row>
    <row r="233" spans="1:13">
      <c r="A233" s="1" t="s">
        <v>247</v>
      </c>
      <c r="B233" s="1">
        <v>606</v>
      </c>
      <c r="E233">
        <v>0.15589550882577899</v>
      </c>
      <c r="F233">
        <v>0.23379967361688611</v>
      </c>
      <c r="G233">
        <v>0.8773345947265625</v>
      </c>
      <c r="H233">
        <v>-0.13509479910135269</v>
      </c>
      <c r="I233" s="2">
        <v>20.01328659</v>
      </c>
      <c r="J233" s="2">
        <v>35.5</v>
      </c>
      <c r="K233" s="2">
        <v>3.4509377479999999</v>
      </c>
      <c r="L233" s="2">
        <v>2.3332605360000001</v>
      </c>
      <c r="M233" s="1">
        <v>23.816565499999999</v>
      </c>
    </row>
    <row r="234" spans="1:13">
      <c r="A234" s="1" t="s">
        <v>112</v>
      </c>
      <c r="B234" s="1">
        <v>509</v>
      </c>
      <c r="E234">
        <v>0.37817531824111938</v>
      </c>
      <c r="F234">
        <v>0.56716150045394897</v>
      </c>
      <c r="G234">
        <v>0.93314644694328308</v>
      </c>
      <c r="H234">
        <v>1.351351384073496E-2</v>
      </c>
      <c r="I234" s="2">
        <v>20.508851050000001</v>
      </c>
      <c r="J234" s="2">
        <v>34.57</v>
      </c>
      <c r="K234" s="2">
        <v>2.9196214679999999</v>
      </c>
      <c r="L234" s="2">
        <v>2.1562319990000001</v>
      </c>
      <c r="M234" s="1">
        <v>24.918542899999998</v>
      </c>
    </row>
    <row r="235" spans="1:13">
      <c r="A235" s="1" t="s">
        <v>159</v>
      </c>
      <c r="B235" s="1">
        <v>508</v>
      </c>
      <c r="E235">
        <v>0.36172983050346369</v>
      </c>
      <c r="F235">
        <v>0.54248085618019104</v>
      </c>
      <c r="G235">
        <v>0.91507077217102051</v>
      </c>
      <c r="H235">
        <v>1.585328858345747E-2</v>
      </c>
      <c r="I235" s="2">
        <v>20.53968716</v>
      </c>
      <c r="J235" s="2">
        <v>33.33</v>
      </c>
      <c r="K235" s="2">
        <v>2.5041692260000001</v>
      </c>
      <c r="L235" s="2">
        <v>2.0779390339999999</v>
      </c>
      <c r="M235" s="1">
        <v>24.048241600000001</v>
      </c>
    </row>
    <row r="236" spans="1:13">
      <c r="A236" s="1" t="s">
        <v>177</v>
      </c>
      <c r="B236" s="1">
        <v>507</v>
      </c>
      <c r="E236">
        <v>0.39047294855117798</v>
      </c>
      <c r="F236">
        <v>0.58560875058174133</v>
      </c>
      <c r="G236">
        <v>0.98175179958343506</v>
      </c>
      <c r="H236">
        <v>7.7783424407243729E-2</v>
      </c>
      <c r="I236" s="2">
        <v>20.398534770000001</v>
      </c>
      <c r="J236" s="2">
        <v>32.49</v>
      </c>
      <c r="K236" s="2">
        <v>2.4504673480000001</v>
      </c>
      <c r="L236" s="2">
        <v>2.0897846219999998</v>
      </c>
      <c r="M236" s="1">
        <v>19.410127599999999</v>
      </c>
    </row>
    <row r="237" spans="1:13">
      <c r="A237" s="1" t="s">
        <v>110</v>
      </c>
      <c r="B237" s="1">
        <v>506</v>
      </c>
      <c r="E237">
        <v>0.58754098415374756</v>
      </c>
      <c r="F237">
        <v>0.88116699457168579</v>
      </c>
      <c r="G237">
        <v>1.031186997890472</v>
      </c>
      <c r="H237">
        <v>0.16320972144603729</v>
      </c>
      <c r="I237" s="2">
        <v>20.37764168</v>
      </c>
      <c r="J237" s="2">
        <v>30.58</v>
      </c>
      <c r="K237" s="2">
        <v>2.8499869109999998</v>
      </c>
      <c r="L237" s="2">
        <v>2.1408127549999998</v>
      </c>
      <c r="M237" s="1">
        <v>20.174924900000001</v>
      </c>
    </row>
    <row r="238" spans="1:13">
      <c r="A238" s="1" t="s">
        <v>211</v>
      </c>
      <c r="B238" s="1">
        <v>604</v>
      </c>
      <c r="E238">
        <v>0.21360811591148379</v>
      </c>
      <c r="F238">
        <v>0.32035976648330688</v>
      </c>
      <c r="G238">
        <v>0.87738892436027527</v>
      </c>
      <c r="H238">
        <v>-8.5316307842731476E-2</v>
      </c>
      <c r="I238" s="2">
        <v>20.321402549999998</v>
      </c>
      <c r="J238" s="2">
        <v>37.56</v>
      </c>
      <c r="K238" s="2">
        <v>3.4008089300000002</v>
      </c>
      <c r="L238" s="2">
        <v>2.2852139469999999</v>
      </c>
      <c r="M238" s="1">
        <v>18.9505014</v>
      </c>
    </row>
    <row r="239" spans="1:13">
      <c r="A239" s="1" t="s">
        <v>187</v>
      </c>
      <c r="B239" s="1">
        <v>603</v>
      </c>
      <c r="E239">
        <v>0.2497854083776474</v>
      </c>
      <c r="F239">
        <v>0.37462452054023743</v>
      </c>
      <c r="G239">
        <v>0.88304555416107178</v>
      </c>
      <c r="H239">
        <v>-5.7129587978124619E-2</v>
      </c>
      <c r="I239" s="2">
        <v>19.847766880000002</v>
      </c>
      <c r="J239" s="2">
        <v>34.57</v>
      </c>
      <c r="K239" s="2">
        <v>3.5460664030000002</v>
      </c>
      <c r="L239" s="2">
        <v>2.4063591959999999</v>
      </c>
      <c r="M239" s="1">
        <v>21.389814399999999</v>
      </c>
    </row>
    <row r="240" spans="1:13">
      <c r="A240" s="1" t="s">
        <v>174</v>
      </c>
      <c r="B240" s="1">
        <v>609</v>
      </c>
      <c r="E240">
        <v>0.2052091509103775</v>
      </c>
      <c r="F240">
        <v>0.30775299668312073</v>
      </c>
      <c r="G240">
        <v>0.90615171194076538</v>
      </c>
      <c r="H240">
        <v>-0.1055613830685616</v>
      </c>
      <c r="I240" s="2">
        <v>18.758358959999999</v>
      </c>
      <c r="J240" s="2">
        <v>34.86</v>
      </c>
      <c r="K240" s="2">
        <v>3.3864401580000001</v>
      </c>
      <c r="L240" s="2">
        <v>2.3773550989999999</v>
      </c>
      <c r="M240" s="1">
        <v>19.4822588</v>
      </c>
    </row>
    <row r="241" spans="1:13">
      <c r="A241" s="1" t="s">
        <v>224</v>
      </c>
      <c r="B241" s="1">
        <v>504</v>
      </c>
      <c r="E241">
        <v>0.23602484166622159</v>
      </c>
      <c r="F241">
        <v>0.35398229956626892</v>
      </c>
      <c r="G241">
        <v>0.86215054988861084</v>
      </c>
      <c r="H241">
        <v>-6.6477276384830475E-2</v>
      </c>
      <c r="I241" s="2">
        <v>20.13732147</v>
      </c>
      <c r="J241" s="2">
        <v>33.65</v>
      </c>
      <c r="K241" s="2">
        <v>3.2453768250000001</v>
      </c>
      <c r="L241" s="2">
        <v>2.220926285</v>
      </c>
      <c r="M241" s="1">
        <v>20.484566699999998</v>
      </c>
    </row>
    <row r="242" spans="1:13">
      <c r="A242" s="1" t="s">
        <v>251</v>
      </c>
      <c r="B242" s="1">
        <v>610</v>
      </c>
      <c r="E242">
        <v>0.15519087016582489</v>
      </c>
      <c r="F242">
        <v>0.23274478316307071</v>
      </c>
      <c r="G242">
        <v>0.90186405181884766</v>
      </c>
      <c r="H242">
        <v>-0.14067995548248291</v>
      </c>
      <c r="I242" s="2">
        <v>18.96108246</v>
      </c>
      <c r="J242" s="2">
        <v>35.78</v>
      </c>
      <c r="K242" s="2">
        <v>3.4501390459999999</v>
      </c>
      <c r="L242" s="2">
        <v>2.3722687960000002</v>
      </c>
      <c r="M242" s="1">
        <v>20.8096256</v>
      </c>
    </row>
    <row r="243" spans="1:13">
      <c r="A243" s="1" t="s">
        <v>204</v>
      </c>
      <c r="B243" s="1">
        <v>601</v>
      </c>
      <c r="E243">
        <v>0.20681044459342959</v>
      </c>
      <c r="F243">
        <v>0.31018045544624329</v>
      </c>
      <c r="G243">
        <v>0.89688247442245483</v>
      </c>
      <c r="H243">
        <v>-8.6822144687175751E-2</v>
      </c>
      <c r="I243" s="2">
        <v>19.778537750000002</v>
      </c>
      <c r="J243" s="2">
        <v>36.69</v>
      </c>
      <c r="K243" s="2">
        <v>3.4250106809999998</v>
      </c>
      <c r="L243" s="2">
        <v>2.2564868929999999</v>
      </c>
      <c r="M243" s="1">
        <v>17.593168299999999</v>
      </c>
    </row>
    <row r="244" spans="1:13">
      <c r="A244" s="1" t="s">
        <v>176</v>
      </c>
      <c r="B244" s="1">
        <v>602</v>
      </c>
      <c r="E244">
        <v>0.25983312726020807</v>
      </c>
      <c r="F244">
        <v>0.38969165086746221</v>
      </c>
      <c r="G244">
        <v>0.90526577830314636</v>
      </c>
      <c r="H244">
        <v>-4.8951048403978348E-2</v>
      </c>
      <c r="I244" s="2">
        <v>19.325666429999998</v>
      </c>
      <c r="J244" s="2">
        <v>34.32</v>
      </c>
      <c r="K244" s="2">
        <v>3.5384955410000001</v>
      </c>
      <c r="L244" s="2">
        <v>2.299676657</v>
      </c>
      <c r="M244" s="1">
        <v>18.1832666</v>
      </c>
    </row>
    <row r="245" spans="1:13">
      <c r="A245" s="1" t="s">
        <v>172</v>
      </c>
      <c r="B245" s="1">
        <v>502</v>
      </c>
      <c r="E245">
        <v>0.53702884912490845</v>
      </c>
      <c r="F245">
        <v>0.80536466836929321</v>
      </c>
      <c r="G245">
        <v>1.022166848182678</v>
      </c>
      <c r="H245">
        <v>0.1463873237371445</v>
      </c>
      <c r="I245" s="2">
        <v>20.43416023</v>
      </c>
      <c r="J245" s="2">
        <v>30.67</v>
      </c>
      <c r="K245" s="2">
        <v>2.9726476669999999</v>
      </c>
      <c r="L245" s="2">
        <v>2.2047587630000001</v>
      </c>
      <c r="M245" s="1">
        <v>19.358312600000001</v>
      </c>
    </row>
    <row r="246" spans="1:13">
      <c r="A246" s="1" t="s">
        <v>239</v>
      </c>
      <c r="B246" s="1">
        <v>501</v>
      </c>
      <c r="E246">
        <v>0.32065261900424957</v>
      </c>
      <c r="F246">
        <v>0.48083819448947912</v>
      </c>
      <c r="G246">
        <v>0.93399232625961304</v>
      </c>
      <c r="H246">
        <v>2.376385219395161E-2</v>
      </c>
      <c r="I246" s="2">
        <v>20.644668580000001</v>
      </c>
      <c r="J246" s="2">
        <v>32.21</v>
      </c>
      <c r="K246" s="2">
        <v>2.8754370210000002</v>
      </c>
      <c r="L246" s="2">
        <v>2.0824480059999999</v>
      </c>
      <c r="M246" s="1">
        <v>19.100620299999999</v>
      </c>
    </row>
    <row r="247" spans="1:13">
      <c r="A247" s="1" t="s">
        <v>181</v>
      </c>
      <c r="B247" s="1">
        <v>611</v>
      </c>
      <c r="E247">
        <v>0.19608656316995621</v>
      </c>
      <c r="F247">
        <v>0.29408469796180731</v>
      </c>
      <c r="G247">
        <v>0.90217724442481995</v>
      </c>
      <c r="H247">
        <v>-9.552311897277832E-2</v>
      </c>
      <c r="I247" s="2">
        <v>18.757415770000001</v>
      </c>
      <c r="J247" s="2">
        <v>35.07</v>
      </c>
      <c r="K247" s="2">
        <v>3.4183127880000002</v>
      </c>
      <c r="L247" s="2">
        <v>2.3136930470000001</v>
      </c>
      <c r="M247" s="1">
        <v>16.735750199999998</v>
      </c>
    </row>
    <row r="248" spans="1:13">
      <c r="A248" s="1" t="s">
        <v>237</v>
      </c>
      <c r="B248" s="1">
        <v>503</v>
      </c>
      <c r="E248">
        <v>0.22786138951778409</v>
      </c>
      <c r="F248">
        <v>0.34173229336738592</v>
      </c>
      <c r="G248">
        <v>0.85748600959777832</v>
      </c>
      <c r="H248">
        <v>-9.0865150094032288E-2</v>
      </c>
      <c r="I248" s="2">
        <v>20.121017460000001</v>
      </c>
      <c r="J248" s="2">
        <v>34.229999999999997</v>
      </c>
      <c r="K248" s="2">
        <v>3.198998928</v>
      </c>
      <c r="L248" s="2">
        <v>2.224207163</v>
      </c>
      <c r="M248" s="1">
        <v>19.072703400000002</v>
      </c>
    </row>
    <row r="249" spans="1:13">
      <c r="A249" s="1" t="s">
        <v>160</v>
      </c>
      <c r="B249" s="1">
        <v>612</v>
      </c>
      <c r="E249">
        <v>0.2131371945142746</v>
      </c>
      <c r="F249">
        <v>0.31965109705924988</v>
      </c>
      <c r="G249">
        <v>0.89726144075393677</v>
      </c>
      <c r="H249">
        <v>-0.1028360053896904</v>
      </c>
      <c r="I249" s="2">
        <v>18.408397669999999</v>
      </c>
      <c r="J249" s="2">
        <v>33.119999999999997</v>
      </c>
      <c r="K249" s="2">
        <v>3.6576781270000001</v>
      </c>
      <c r="L249" s="2">
        <v>2.291054726</v>
      </c>
      <c r="M249" s="1">
        <v>14.7542648</v>
      </c>
    </row>
    <row r="250" spans="1:13">
      <c r="A250" s="1" t="s">
        <v>199</v>
      </c>
      <c r="B250" s="1">
        <v>505</v>
      </c>
      <c r="E250">
        <v>0.27160699665546417</v>
      </c>
      <c r="F250">
        <v>0.40733492374420172</v>
      </c>
      <c r="G250">
        <v>0.89303082227706909</v>
      </c>
      <c r="H250">
        <v>-1.4580873772501951E-2</v>
      </c>
      <c r="I250" s="2">
        <v>20.30191422</v>
      </c>
      <c r="J250" s="2">
        <v>33.22</v>
      </c>
      <c r="K250" s="2">
        <v>3.1168098450000001</v>
      </c>
      <c r="L250" s="2">
        <v>2.1958854200000002</v>
      </c>
      <c r="M250" s="1">
        <v>21.974910699999999</v>
      </c>
    </row>
    <row r="251" spans="1:13">
      <c r="A251" s="1" t="s">
        <v>231</v>
      </c>
      <c r="B251" s="1">
        <v>511</v>
      </c>
      <c r="E251">
        <v>0.17142973095178601</v>
      </c>
      <c r="F251">
        <v>0.25709088146686548</v>
      </c>
      <c r="G251">
        <v>0.87052774429321289</v>
      </c>
      <c r="H251">
        <v>-0.1159728765487671</v>
      </c>
      <c r="I251" s="2">
        <v>20.69620514</v>
      </c>
      <c r="J251" s="2">
        <v>36.61</v>
      </c>
      <c r="K251" s="2">
        <v>3.238286972</v>
      </c>
      <c r="L251" s="2">
        <v>2.1102747919999998</v>
      </c>
      <c r="M251" s="1">
        <v>23.201093700000001</v>
      </c>
    </row>
    <row r="252" spans="1:13" s="5" customFormat="1">
      <c r="A252" s="4" t="s">
        <v>291</v>
      </c>
      <c r="B252" s="4">
        <v>6000</v>
      </c>
      <c r="I252" s="6">
        <v>19.15137863</v>
      </c>
      <c r="J252" s="6">
        <v>25.56</v>
      </c>
      <c r="K252" s="6">
        <v>6.5158247950000003</v>
      </c>
      <c r="L252" s="6">
        <v>1.650136292</v>
      </c>
      <c r="M252" s="4"/>
    </row>
    <row r="253" spans="1:13" s="5" customFormat="1">
      <c r="A253" s="4" t="s">
        <v>292</v>
      </c>
      <c r="B253" s="4">
        <v>6098</v>
      </c>
      <c r="I253" s="6">
        <v>18.932144170000001</v>
      </c>
      <c r="J253" s="6">
        <v>30.22</v>
      </c>
      <c r="K253" s="6">
        <v>4.7824764249999996</v>
      </c>
      <c r="L253" s="6">
        <v>2.0467801090000002</v>
      </c>
      <c r="M253" s="4">
        <v>4.0831925900000003</v>
      </c>
    </row>
    <row r="254" spans="1:13">
      <c r="A254" s="1" t="s">
        <v>149</v>
      </c>
      <c r="B254" s="1">
        <v>1109</v>
      </c>
      <c r="E254">
        <v>0.27456647157669067</v>
      </c>
      <c r="F254">
        <v>0.41175055503845209</v>
      </c>
      <c r="G254">
        <v>0.84783980250358582</v>
      </c>
      <c r="H254">
        <v>-5.7298772037029273E-2</v>
      </c>
      <c r="I254" s="2">
        <v>20.942066189999998</v>
      </c>
      <c r="J254" s="2">
        <v>31.95</v>
      </c>
      <c r="K254" s="2">
        <v>5.8906512260000001</v>
      </c>
      <c r="L254" s="2">
        <v>1.466584444</v>
      </c>
      <c r="M254" s="1">
        <v>25.578664799999999</v>
      </c>
    </row>
    <row r="255" spans="1:13">
      <c r="A255" s="1" t="s">
        <v>148</v>
      </c>
      <c r="B255" s="1">
        <v>1108</v>
      </c>
      <c r="E255">
        <v>0.27243590354919428</v>
      </c>
      <c r="F255">
        <v>0.40858837962150568</v>
      </c>
      <c r="G255">
        <v>0.86474332213401794</v>
      </c>
      <c r="H255">
        <v>-4.0524892508983612E-2</v>
      </c>
      <c r="I255" s="2">
        <v>21.051540370000001</v>
      </c>
      <c r="J255" s="2">
        <v>33.130000000000003</v>
      </c>
      <c r="K255" s="2">
        <v>6.1398272509999998</v>
      </c>
      <c r="L255" s="2">
        <v>1.5251336689999999</v>
      </c>
      <c r="M255" s="1">
        <v>27.083437</v>
      </c>
    </row>
    <row r="256" spans="1:13">
      <c r="A256" s="1" t="s">
        <v>165</v>
      </c>
      <c r="B256" s="1">
        <v>1107</v>
      </c>
      <c r="E256">
        <v>0.25158634781837458</v>
      </c>
      <c r="F256">
        <v>0.3773026168346405</v>
      </c>
      <c r="G256">
        <v>0.86114287376403809</v>
      </c>
      <c r="H256">
        <v>-5.0110660493373871E-2</v>
      </c>
      <c r="I256" s="2">
        <v>21.167783740000001</v>
      </c>
      <c r="J256" s="2">
        <v>34.630000000000003</v>
      </c>
      <c r="K256" s="2">
        <v>6.3742709160000004</v>
      </c>
      <c r="L256" s="2">
        <v>1.6106023789999999</v>
      </c>
      <c r="M256" s="1">
        <v>31.130914700000002</v>
      </c>
    </row>
    <row r="257" spans="1:13">
      <c r="A257" s="1" t="s">
        <v>171</v>
      </c>
      <c r="B257" s="1">
        <v>1111</v>
      </c>
      <c r="E257">
        <v>0.2380087599158287</v>
      </c>
      <c r="F257">
        <v>0.35694664716720581</v>
      </c>
      <c r="G257">
        <v>0.86369955539703369</v>
      </c>
      <c r="H257">
        <v>-6.0299422591924667E-2</v>
      </c>
      <c r="I257" s="2">
        <v>20.991180419999999</v>
      </c>
      <c r="J257" s="2">
        <v>33.83</v>
      </c>
      <c r="K257" s="2">
        <v>6.189344406</v>
      </c>
      <c r="L257" s="2">
        <v>1.564938545</v>
      </c>
      <c r="M257" s="1">
        <v>28.0626383</v>
      </c>
    </row>
    <row r="258" spans="1:13">
      <c r="A258" s="1" t="s">
        <v>184</v>
      </c>
      <c r="B258" s="1">
        <v>1204</v>
      </c>
      <c r="E258">
        <v>0.22938244789838791</v>
      </c>
      <c r="F258">
        <v>0.34399858117103582</v>
      </c>
      <c r="G258">
        <v>0.82629108428955078</v>
      </c>
      <c r="H258">
        <v>-8.5710395127534866E-2</v>
      </c>
      <c r="I258" s="2">
        <v>20.893274309999999</v>
      </c>
      <c r="J258" s="2">
        <v>33.21</v>
      </c>
      <c r="K258" s="2">
        <v>6.1285839080000004</v>
      </c>
      <c r="L258" s="2">
        <v>1.6018275019999999</v>
      </c>
      <c r="M258" s="1">
        <v>23.7197323</v>
      </c>
    </row>
    <row r="259" spans="1:13">
      <c r="A259" s="1" t="s">
        <v>180</v>
      </c>
      <c r="B259" s="1">
        <v>1117</v>
      </c>
      <c r="E259">
        <v>0.24935467541217801</v>
      </c>
      <c r="F259">
        <v>0.37393549084663391</v>
      </c>
      <c r="G259">
        <v>0.83621835708618164</v>
      </c>
      <c r="H259">
        <v>-7.7203966677188873E-2</v>
      </c>
      <c r="I259" s="2">
        <v>21.168476099999999</v>
      </c>
      <c r="J259" s="2">
        <v>34.18</v>
      </c>
      <c r="K259" s="2">
        <v>6.3027844430000002</v>
      </c>
      <c r="L259" s="2">
        <v>1.679715633</v>
      </c>
      <c r="M259" s="1">
        <v>23.186202000000002</v>
      </c>
    </row>
    <row r="260" spans="1:13">
      <c r="A260" s="1" t="s">
        <v>122</v>
      </c>
      <c r="B260" s="1">
        <v>1112</v>
      </c>
      <c r="E260">
        <v>0.29375740885734558</v>
      </c>
      <c r="F260">
        <v>0.44055511057376862</v>
      </c>
      <c r="G260">
        <v>0.84062308073043823</v>
      </c>
      <c r="H260">
        <v>-5.5565541610121727E-2</v>
      </c>
      <c r="I260" s="2">
        <v>21.111366270000001</v>
      </c>
      <c r="J260" s="2">
        <v>33.29</v>
      </c>
      <c r="K260" s="2">
        <v>6.3381147379999998</v>
      </c>
      <c r="L260" s="2">
        <v>1.786753893</v>
      </c>
      <c r="M260" s="1">
        <v>20.156227099999999</v>
      </c>
    </row>
    <row r="261" spans="1:13">
      <c r="A261" s="1" t="s">
        <v>106</v>
      </c>
      <c r="B261" s="1">
        <v>1203</v>
      </c>
      <c r="E261">
        <v>0.32059158384799957</v>
      </c>
      <c r="F261">
        <v>0.48079204559326172</v>
      </c>
      <c r="G261">
        <v>0.91127860546112061</v>
      </c>
      <c r="H261">
        <v>-7.9016806557774544E-3</v>
      </c>
      <c r="I261" s="2">
        <v>21.03913498</v>
      </c>
      <c r="J261" s="2">
        <v>34.299999999999997</v>
      </c>
      <c r="K261" s="2">
        <v>6.2045397759999998</v>
      </c>
      <c r="L261" s="2">
        <v>1.6506204609999999</v>
      </c>
      <c r="M261" s="1">
        <v>24.9155111</v>
      </c>
    </row>
    <row r="262" spans="1:13">
      <c r="A262" s="1" t="s">
        <v>137</v>
      </c>
      <c r="B262" s="1">
        <v>1205</v>
      </c>
      <c r="E262">
        <v>0.27250225841999048</v>
      </c>
      <c r="F262">
        <v>0.40865422785282141</v>
      </c>
      <c r="G262">
        <v>0.83483147621154785</v>
      </c>
      <c r="H262">
        <v>-6.554047018289566E-2</v>
      </c>
      <c r="I262" s="2">
        <v>21.02443409</v>
      </c>
      <c r="J262" s="2">
        <v>33.24</v>
      </c>
      <c r="K262" s="2">
        <v>6.2313461300000004</v>
      </c>
      <c r="L262" s="2">
        <v>1.7587485309999999</v>
      </c>
      <c r="M262" s="1">
        <v>21.682603799999999</v>
      </c>
    </row>
    <row r="263" spans="1:13">
      <c r="A263" s="1" t="s">
        <v>73</v>
      </c>
      <c r="B263" s="1">
        <v>1116</v>
      </c>
      <c r="E263">
        <v>0.44709590077400208</v>
      </c>
      <c r="F263">
        <v>0.67049288749694824</v>
      </c>
      <c r="G263">
        <v>1.060550451278687</v>
      </c>
      <c r="H263">
        <v>9.517514705657959E-2</v>
      </c>
      <c r="I263" s="2">
        <v>21.170182230000002</v>
      </c>
      <c r="J263" s="2">
        <v>33.93</v>
      </c>
      <c r="K263" s="2">
        <v>6.2300376890000004</v>
      </c>
      <c r="L263" s="2">
        <v>1.863573492</v>
      </c>
      <c r="M263" s="1">
        <v>15.9612689</v>
      </c>
    </row>
    <row r="264" spans="1:13">
      <c r="A264" s="1" t="s">
        <v>96</v>
      </c>
      <c r="B264" s="1">
        <v>1206</v>
      </c>
      <c r="E264">
        <v>0.36250001192092901</v>
      </c>
      <c r="F264">
        <v>0.54366058111190796</v>
      </c>
      <c r="G264">
        <v>0.87017166614532471</v>
      </c>
      <c r="H264">
        <v>-1.5151515603065491E-2</v>
      </c>
      <c r="I264" s="2">
        <v>20.9686594</v>
      </c>
      <c r="J264" s="2">
        <v>34.43</v>
      </c>
      <c r="K264" s="2">
        <v>6.3042607310000003</v>
      </c>
      <c r="L264" s="2">
        <v>1.6985222099999999</v>
      </c>
      <c r="M264" s="1">
        <v>15.4351273</v>
      </c>
    </row>
    <row r="265" spans="1:13">
      <c r="A265" s="1" t="s">
        <v>146</v>
      </c>
      <c r="B265" s="1">
        <v>1113</v>
      </c>
      <c r="E265">
        <v>0.26162430644035339</v>
      </c>
      <c r="F265">
        <v>0.392375648021698</v>
      </c>
      <c r="G265">
        <v>0.84433096647262573</v>
      </c>
      <c r="H265">
        <v>-6.7989498376846313E-2</v>
      </c>
      <c r="I265" s="2">
        <v>21.11237526</v>
      </c>
      <c r="J265" s="2">
        <v>34.25</v>
      </c>
      <c r="K265" s="2">
        <v>6.3722755910000002</v>
      </c>
      <c r="L265" s="2">
        <v>1.844372034</v>
      </c>
      <c r="M265" s="1">
        <v>20.583850900000002</v>
      </c>
    </row>
    <row r="266" spans="1:13">
      <c r="A266" s="1" t="s">
        <v>92</v>
      </c>
      <c r="B266" s="1">
        <v>1304</v>
      </c>
      <c r="E266">
        <v>0.32270634174346918</v>
      </c>
      <c r="F266">
        <v>0.48397380113601679</v>
      </c>
      <c r="G266">
        <v>0.8730158805847168</v>
      </c>
      <c r="H266">
        <v>-2.7146464213728901E-2</v>
      </c>
      <c r="I266" s="2">
        <v>20.982063289999999</v>
      </c>
      <c r="J266" s="2">
        <v>34.07</v>
      </c>
      <c r="K266" s="2">
        <v>6.1252765660000001</v>
      </c>
      <c r="L266" s="2">
        <v>1.7609876390000001</v>
      </c>
      <c r="M266" s="1">
        <v>15.353775000000001</v>
      </c>
    </row>
    <row r="267" spans="1:13">
      <c r="A267" s="1" t="s">
        <v>113</v>
      </c>
      <c r="B267" s="1">
        <v>1115</v>
      </c>
      <c r="E267">
        <v>0.34390899538993841</v>
      </c>
      <c r="F267">
        <v>0.51578634977340698</v>
      </c>
      <c r="G267">
        <v>0.95034569501876831</v>
      </c>
      <c r="H267">
        <v>3.0176026746630669E-2</v>
      </c>
      <c r="I267" s="2">
        <v>21.109639170000001</v>
      </c>
      <c r="J267" s="2">
        <v>33.880000000000003</v>
      </c>
      <c r="K267" s="2">
        <v>6.3005533219999998</v>
      </c>
      <c r="L267" s="2">
        <v>1.90158534</v>
      </c>
      <c r="M267" s="1">
        <v>19.002936399999999</v>
      </c>
    </row>
    <row r="268" spans="1:13">
      <c r="A268" s="1" t="s">
        <v>124</v>
      </c>
      <c r="B268" s="1">
        <v>1202</v>
      </c>
      <c r="E268">
        <v>0.28611668944358831</v>
      </c>
      <c r="F268">
        <v>0.42908871173858643</v>
      </c>
      <c r="G268">
        <v>0.85198557376861572</v>
      </c>
      <c r="H268">
        <v>-3.6340534687042243E-2</v>
      </c>
      <c r="I268" s="2">
        <v>21.0457468</v>
      </c>
      <c r="J268" s="2">
        <v>33.65</v>
      </c>
      <c r="K268" s="2">
        <v>6.1509952549999998</v>
      </c>
      <c r="L268" s="2">
        <v>1.819557667</v>
      </c>
      <c r="M268" s="1">
        <v>22.230088200000001</v>
      </c>
    </row>
    <row r="269" spans="1:13">
      <c r="A269" s="1" t="s">
        <v>102</v>
      </c>
      <c r="B269" s="1">
        <v>1114</v>
      </c>
      <c r="E269">
        <v>0.34037576615810389</v>
      </c>
      <c r="F269">
        <v>0.51047420501708984</v>
      </c>
      <c r="G269">
        <v>0.89227646589279175</v>
      </c>
      <c r="H269">
        <v>-2.2044891375117001E-4</v>
      </c>
      <c r="I269" s="2">
        <v>21.019374849999998</v>
      </c>
      <c r="J269" s="2">
        <v>33.340000000000003</v>
      </c>
      <c r="K269" s="2">
        <v>6.1538877489999999</v>
      </c>
      <c r="L269" s="2">
        <v>1.901360393</v>
      </c>
      <c r="M269" s="1">
        <v>21.564352</v>
      </c>
    </row>
    <row r="270" spans="1:13">
      <c r="A270" s="1" t="s">
        <v>47</v>
      </c>
      <c r="B270" s="1">
        <v>1213</v>
      </c>
      <c r="E270">
        <v>0.48520469665527338</v>
      </c>
      <c r="F270">
        <v>0.72765958309173584</v>
      </c>
      <c r="G270">
        <v>0.98354077339172363</v>
      </c>
      <c r="H270">
        <v>9.241379052400589E-2</v>
      </c>
      <c r="I270" s="2">
        <v>20.80338669</v>
      </c>
      <c r="J270" s="2">
        <v>31.59</v>
      </c>
      <c r="K270" s="2">
        <v>5.6132099630000001</v>
      </c>
      <c r="L270" s="2">
        <v>1.8115341659999999</v>
      </c>
      <c r="M270" s="1">
        <v>15.062504300000001</v>
      </c>
    </row>
    <row r="271" spans="1:13">
      <c r="A271" s="1" t="s">
        <v>99</v>
      </c>
      <c r="B271" s="1">
        <v>703</v>
      </c>
      <c r="E271">
        <v>0.40437158942222601</v>
      </c>
      <c r="F271">
        <v>0.60643905401229858</v>
      </c>
      <c r="G271">
        <v>0.97930049896240234</v>
      </c>
      <c r="H271">
        <v>6.7602038383483887E-2</v>
      </c>
      <c r="I271" s="2">
        <v>20.93345261</v>
      </c>
      <c r="J271" s="2">
        <v>32.29</v>
      </c>
      <c r="K271" s="2">
        <v>5.6477968690000004</v>
      </c>
      <c r="L271" s="2">
        <v>1.969384909</v>
      </c>
      <c r="M271" s="1">
        <v>21.8056774</v>
      </c>
    </row>
    <row r="272" spans="1:13">
      <c r="A272" s="1" t="s">
        <v>103</v>
      </c>
      <c r="B272" s="1">
        <v>1201</v>
      </c>
      <c r="E272">
        <v>0.3142382800579071</v>
      </c>
      <c r="F272">
        <v>0.47125959396362299</v>
      </c>
      <c r="G272">
        <v>0.8790801465511322</v>
      </c>
      <c r="H272">
        <v>-9.60566196590662E-3</v>
      </c>
      <c r="I272" s="2">
        <v>20.87348557</v>
      </c>
      <c r="J272" s="2">
        <v>34.64</v>
      </c>
      <c r="K272" s="2">
        <v>5.7659413810000002</v>
      </c>
      <c r="L272" s="2">
        <v>1.873181999</v>
      </c>
      <c r="M272" s="1">
        <v>22.531234699999999</v>
      </c>
    </row>
    <row r="273" spans="1:13">
      <c r="A273" s="1" t="s">
        <v>71</v>
      </c>
      <c r="B273" s="1">
        <v>1301</v>
      </c>
      <c r="E273">
        <v>0.37718102335929871</v>
      </c>
      <c r="F273">
        <v>0.56566333770751953</v>
      </c>
      <c r="G273">
        <v>0.94665271043777466</v>
      </c>
      <c r="H273">
        <v>5.5555960163474083E-2</v>
      </c>
      <c r="I273" s="2">
        <v>20.434022899999999</v>
      </c>
      <c r="J273" s="2">
        <v>33.36</v>
      </c>
      <c r="K273" s="2">
        <v>4.7328004840000002</v>
      </c>
      <c r="L273" s="2">
        <v>1.8662751909999999</v>
      </c>
      <c r="M273" s="1">
        <v>23.5906296</v>
      </c>
    </row>
    <row r="274" spans="1:13">
      <c r="A274" s="1" t="s">
        <v>18</v>
      </c>
      <c r="B274" s="1">
        <v>704</v>
      </c>
      <c r="E274">
        <v>0.62145900726318359</v>
      </c>
      <c r="F274">
        <v>0.93207168579101563</v>
      </c>
      <c r="G274">
        <v>1.1180046200752261</v>
      </c>
      <c r="H274">
        <v>0.1791407763957977</v>
      </c>
      <c r="I274" s="2">
        <v>20.935653689999999</v>
      </c>
      <c r="J274" s="2">
        <v>30.83</v>
      </c>
      <c r="K274" s="2">
        <v>5.5664653780000002</v>
      </c>
      <c r="L274" s="2">
        <v>2.077640057</v>
      </c>
      <c r="M274" s="1">
        <v>18.9270535</v>
      </c>
    </row>
    <row r="275" spans="1:13">
      <c r="A275" s="1" t="s">
        <v>32</v>
      </c>
      <c r="B275" s="1">
        <v>717</v>
      </c>
      <c r="E275">
        <v>0.50245159864425659</v>
      </c>
      <c r="F275">
        <v>0.75358021259307861</v>
      </c>
      <c r="G275">
        <v>0.98512685298919678</v>
      </c>
      <c r="H275">
        <v>0.10299178957939149</v>
      </c>
      <c r="I275" s="2">
        <v>20.471508029999999</v>
      </c>
      <c r="J275" s="2">
        <v>32.97</v>
      </c>
      <c r="K275" s="2">
        <v>5.0400557519999998</v>
      </c>
      <c r="L275" s="2">
        <v>1.950808227</v>
      </c>
      <c r="M275" s="1">
        <v>24.128687899999999</v>
      </c>
    </row>
    <row r="276" spans="1:13">
      <c r="A276" s="1" t="s">
        <v>35</v>
      </c>
      <c r="B276" s="1">
        <v>705</v>
      </c>
      <c r="E276">
        <v>0.4965413510799408</v>
      </c>
      <c r="F276">
        <v>0.74468684196472168</v>
      </c>
      <c r="G276">
        <v>1.017937183380127</v>
      </c>
      <c r="H276">
        <v>0.1142851375043392</v>
      </c>
      <c r="I276" s="2">
        <v>20.738481520000001</v>
      </c>
      <c r="J276" s="2">
        <v>30.27</v>
      </c>
      <c r="K276" s="2">
        <v>5.2216720580000002</v>
      </c>
      <c r="L276" s="2">
        <v>2.0532629490000001</v>
      </c>
      <c r="M276" s="1">
        <v>18.469108599999998</v>
      </c>
    </row>
    <row r="277" spans="1:13">
      <c r="A277" s="1" t="s">
        <v>66</v>
      </c>
      <c r="B277" s="1">
        <v>716</v>
      </c>
      <c r="E277">
        <v>0.39944815635681152</v>
      </c>
      <c r="F277">
        <v>0.59906163811683655</v>
      </c>
      <c r="G277">
        <v>0.92024025321006775</v>
      </c>
      <c r="H277">
        <v>2.787450514733791E-2</v>
      </c>
      <c r="I277" s="2">
        <v>20.209053990000001</v>
      </c>
      <c r="J277" s="2">
        <v>33.06</v>
      </c>
      <c r="K277" s="2">
        <v>5.0993232730000004</v>
      </c>
      <c r="L277" s="2">
        <v>2.013486624</v>
      </c>
      <c r="M277" s="1">
        <v>20.063447</v>
      </c>
    </row>
    <row r="278" spans="1:13">
      <c r="A278" s="1" t="s">
        <v>42</v>
      </c>
      <c r="B278" s="1">
        <v>719</v>
      </c>
      <c r="E278">
        <v>0.49043740332126617</v>
      </c>
      <c r="F278">
        <v>0.7355271577835083</v>
      </c>
      <c r="G278">
        <v>0.98998904228210449</v>
      </c>
      <c r="H278">
        <v>0.1081690043210983</v>
      </c>
      <c r="I278" s="2">
        <v>20.060028079999999</v>
      </c>
      <c r="J278" s="2">
        <v>32.85</v>
      </c>
      <c r="K278" s="2">
        <v>4.6235599519999999</v>
      </c>
      <c r="L278" s="2">
        <v>1.8410887119999999</v>
      </c>
      <c r="M278" s="1">
        <v>27.958066899999999</v>
      </c>
    </row>
    <row r="279" spans="1:13">
      <c r="A279" s="1" t="s">
        <v>83</v>
      </c>
      <c r="B279" s="1">
        <v>715</v>
      </c>
      <c r="E279">
        <v>0.36766219139099121</v>
      </c>
      <c r="F279">
        <v>0.5513986349105835</v>
      </c>
      <c r="G279">
        <v>0.90078586339950562</v>
      </c>
      <c r="H279">
        <v>1.7916390672326091E-2</v>
      </c>
      <c r="I279" s="2">
        <v>20.274078370000002</v>
      </c>
      <c r="J279" s="2">
        <v>31.15</v>
      </c>
      <c r="K279" s="2">
        <v>4.9374895099999998</v>
      </c>
      <c r="L279" s="2">
        <v>2.083333015</v>
      </c>
      <c r="M279" s="1">
        <v>22.064390199999998</v>
      </c>
    </row>
    <row r="280" spans="1:13">
      <c r="A280" s="1" t="s">
        <v>28</v>
      </c>
      <c r="B280" s="1">
        <v>718</v>
      </c>
      <c r="E280">
        <v>0.49700064957141882</v>
      </c>
      <c r="F280">
        <v>0.74538272619247437</v>
      </c>
      <c r="G280">
        <v>0.96215140819549561</v>
      </c>
      <c r="H280">
        <v>9.1419480741024017E-2</v>
      </c>
      <c r="I280" s="2">
        <v>19.563291549999999</v>
      </c>
      <c r="J280" s="2">
        <v>32.36</v>
      </c>
      <c r="K280" s="2">
        <v>4.8116271499999996</v>
      </c>
      <c r="L280" s="2">
        <v>1.949262083</v>
      </c>
      <c r="M280" s="1">
        <v>23.252219199999999</v>
      </c>
    </row>
    <row r="281" spans="1:13">
      <c r="A281" s="1" t="s">
        <v>232</v>
      </c>
      <c r="B281" s="1">
        <v>714</v>
      </c>
      <c r="E281">
        <v>0.16953474283218381</v>
      </c>
      <c r="F281">
        <v>0.25426158308982849</v>
      </c>
      <c r="G281">
        <v>0.84670370817184448</v>
      </c>
      <c r="H281">
        <v>-0.13229827582836151</v>
      </c>
      <c r="I281" s="2">
        <v>19.997882839999999</v>
      </c>
      <c r="J281" s="2">
        <v>34.770000000000003</v>
      </c>
      <c r="K281" s="2">
        <v>4.7594070430000004</v>
      </c>
      <c r="L281" s="2">
        <v>2.1341183190000002</v>
      </c>
      <c r="M281" s="1">
        <v>22.210697199999998</v>
      </c>
    </row>
    <row r="282" spans="1:13">
      <c r="A282" s="1" t="s">
        <v>107</v>
      </c>
      <c r="B282" s="1">
        <v>713</v>
      </c>
      <c r="E282">
        <v>0.2867647111415863</v>
      </c>
      <c r="F282">
        <v>0.43005922436714172</v>
      </c>
      <c r="G282">
        <v>0.89546805620193481</v>
      </c>
      <c r="H282">
        <v>-3.4771241247653961E-2</v>
      </c>
      <c r="I282" s="2">
        <v>19.307060239999998</v>
      </c>
      <c r="J282" s="2">
        <v>34.29</v>
      </c>
      <c r="K282" s="2">
        <v>4.3924794199999999</v>
      </c>
      <c r="L282" s="2">
        <v>2.1219902039999998</v>
      </c>
      <c r="M282" s="1">
        <v>18.716676700000001</v>
      </c>
    </row>
    <row r="283" spans="1:13">
      <c r="A283" s="1" t="s">
        <v>16</v>
      </c>
      <c r="B283" s="1">
        <v>724</v>
      </c>
      <c r="E283">
        <v>0.6698632538318634</v>
      </c>
      <c r="F283">
        <v>1.0046553611755371</v>
      </c>
      <c r="G283">
        <v>1.1304372549057009</v>
      </c>
      <c r="H283">
        <v>0.20809295028448099</v>
      </c>
      <c r="I283" s="2">
        <v>18.88100815</v>
      </c>
      <c r="J283" s="2">
        <v>29.04</v>
      </c>
      <c r="K283" s="2">
        <v>4.3896870610000001</v>
      </c>
      <c r="L283" s="2">
        <v>2.0790600779999999</v>
      </c>
      <c r="M283" s="1">
        <v>8.1058435400000004</v>
      </c>
    </row>
    <row r="284" spans="1:13">
      <c r="A284" s="1" t="s">
        <v>139</v>
      </c>
      <c r="B284" s="1">
        <v>712</v>
      </c>
      <c r="E284">
        <v>0.23263026773929599</v>
      </c>
      <c r="F284">
        <v>0.34889128804206848</v>
      </c>
      <c r="G284">
        <v>0.90539944171905518</v>
      </c>
      <c r="H284">
        <v>-7.3472544550895691E-2</v>
      </c>
      <c r="I284" s="2">
        <v>18.959304809999999</v>
      </c>
      <c r="J284" s="2">
        <v>34.049999999999997</v>
      </c>
      <c r="K284" s="2">
        <v>3.9679069519999999</v>
      </c>
      <c r="L284" s="2">
        <v>2.2498319150000001</v>
      </c>
      <c r="M284" s="1">
        <v>15.960910800000001</v>
      </c>
    </row>
    <row r="285" spans="1:13">
      <c r="A285" s="1" t="s">
        <v>140</v>
      </c>
      <c r="B285" s="1">
        <v>6012</v>
      </c>
      <c r="E285">
        <v>0.23263026773929599</v>
      </c>
      <c r="F285">
        <v>0.34889128804206848</v>
      </c>
      <c r="G285">
        <v>0.90539944171905518</v>
      </c>
      <c r="H285">
        <v>-7.3472544550895691E-2</v>
      </c>
      <c r="I285" s="2">
        <v>18.359476090000001</v>
      </c>
      <c r="J285" s="2">
        <v>28.54</v>
      </c>
      <c r="K285" s="2">
        <v>4.1810402870000001</v>
      </c>
      <c r="L285" s="2">
        <v>2.1314663889999999</v>
      </c>
      <c r="M285" s="1">
        <v>9.5873818400000008</v>
      </c>
    </row>
  </sheetData>
  <autoFilter ref="A1:M1" xr:uid="{9A391D19-8E3D-405B-AB12-6A8EECEECC2A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BD246-EBDF-4566-A118-CA0E4E5289BB}">
  <dimension ref="A1:M278"/>
  <sheetViews>
    <sheetView workbookViewId="0">
      <selection activeCell="F1" sqref="F1:F1048576"/>
    </sheetView>
  </sheetViews>
  <sheetFormatPr defaultRowHeight="15"/>
  <cols>
    <col min="1" max="1" width="21.5703125" customWidth="1"/>
    <col min="2" max="2" width="8.5703125" customWidth="1"/>
    <col min="6" max="6" width="9.140625" style="10"/>
  </cols>
  <sheetData>
    <row r="1" spans="1:13">
      <c r="A1" s="1" t="s">
        <v>0</v>
      </c>
      <c r="B1" s="1" t="s">
        <v>1</v>
      </c>
      <c r="C1" t="s">
        <v>293</v>
      </c>
      <c r="D1" t="s">
        <v>294</v>
      </c>
      <c r="E1" t="s">
        <v>2</v>
      </c>
      <c r="F1" s="10" t="s">
        <v>10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</row>
    <row r="2" spans="1:13">
      <c r="A2" s="1" t="s">
        <v>256</v>
      </c>
      <c r="B2" s="1">
        <v>1008</v>
      </c>
      <c r="E2" s="5">
        <v>0.1721854358911514</v>
      </c>
      <c r="F2" s="31">
        <v>19.464781800000001</v>
      </c>
      <c r="G2">
        <v>0.25821706652641302</v>
      </c>
      <c r="H2">
        <v>0.90938448905944824</v>
      </c>
      <c r="I2">
        <v>-7.145807147026062E-2</v>
      </c>
      <c r="J2" s="2">
        <v>21.243288039999999</v>
      </c>
      <c r="K2" s="6">
        <v>38.18</v>
      </c>
      <c r="L2" s="2">
        <v>6.0335292819999999</v>
      </c>
      <c r="M2" s="2">
        <v>1.861518204</v>
      </c>
    </row>
    <row r="3" spans="1:13">
      <c r="A3" s="1" t="s">
        <v>211</v>
      </c>
      <c r="B3" s="1">
        <v>604</v>
      </c>
      <c r="E3" s="5">
        <v>0.21360811591148379</v>
      </c>
      <c r="F3" s="31">
        <v>18.9505014</v>
      </c>
      <c r="G3">
        <v>0.32035976648330688</v>
      </c>
      <c r="H3">
        <v>0.87738892436027527</v>
      </c>
      <c r="I3">
        <v>-8.5316307842731476E-2</v>
      </c>
      <c r="J3" s="2">
        <v>20.321402549999998</v>
      </c>
      <c r="K3" s="6">
        <v>37.56</v>
      </c>
      <c r="L3" s="2">
        <v>3.4008089300000002</v>
      </c>
      <c r="M3" s="2">
        <v>2.2852139469999999</v>
      </c>
    </row>
    <row r="4" spans="1:13">
      <c r="A4" s="1" t="s">
        <v>154</v>
      </c>
      <c r="B4" s="1">
        <v>9005</v>
      </c>
      <c r="E4" s="3">
        <v>0.31680069863796229</v>
      </c>
      <c r="F4" s="4">
        <v>23.1092224</v>
      </c>
      <c r="G4">
        <v>0.47508242726325989</v>
      </c>
      <c r="H4">
        <v>0.93621084094047546</v>
      </c>
      <c r="I4">
        <v>1.490973168984056E-2</v>
      </c>
      <c r="J4" s="2">
        <v>19.301425930000001</v>
      </c>
      <c r="K4" s="34">
        <v>17.66</v>
      </c>
      <c r="L4" s="2">
        <v>3.7484250069999998</v>
      </c>
      <c r="M4" s="2">
        <v>1.2879549859999999</v>
      </c>
    </row>
    <row r="5" spans="1:13">
      <c r="A5" s="1" t="s">
        <v>170</v>
      </c>
      <c r="B5" s="1">
        <v>1207</v>
      </c>
      <c r="E5" s="27">
        <v>0.23308192193508151</v>
      </c>
      <c r="F5" s="31">
        <v>20.024299599999999</v>
      </c>
      <c r="G5">
        <v>0.34954361617565161</v>
      </c>
      <c r="H5">
        <v>0.82665219902992249</v>
      </c>
      <c r="I5">
        <v>-9.3179576098918915E-2</v>
      </c>
      <c r="J5" s="2">
        <v>20.81248665</v>
      </c>
      <c r="K5" s="6">
        <v>37.47</v>
      </c>
      <c r="L5" s="2">
        <v>6.0204777719999996</v>
      </c>
      <c r="M5" s="2">
        <v>1.577067137</v>
      </c>
    </row>
    <row r="6" spans="1:13">
      <c r="A6" s="1" t="s">
        <v>270</v>
      </c>
      <c r="B6" s="1">
        <v>1005</v>
      </c>
      <c r="E6" s="5">
        <v>0.13051234185695651</v>
      </c>
      <c r="F6" s="29">
        <v>12.5900879</v>
      </c>
      <c r="G6">
        <v>0.19572567194700241</v>
      </c>
      <c r="H6">
        <v>0.87244898080825806</v>
      </c>
      <c r="I6">
        <v>-0.1177839450538158</v>
      </c>
      <c r="J6" s="2">
        <v>21.152727129999999</v>
      </c>
      <c r="K6" s="6">
        <v>37.24</v>
      </c>
      <c r="L6" s="2">
        <v>5.274432182</v>
      </c>
      <c r="M6" s="2">
        <v>2.0056211949999998</v>
      </c>
    </row>
    <row r="7" spans="1:13">
      <c r="A7" s="1" t="s">
        <v>273</v>
      </c>
      <c r="B7" s="1">
        <v>1011</v>
      </c>
      <c r="E7" s="5">
        <v>0.14598141610622409</v>
      </c>
      <c r="F7" s="29">
        <v>11.307585700000001</v>
      </c>
      <c r="G7">
        <v>0.218912273645401</v>
      </c>
      <c r="H7">
        <v>0.89033827185630798</v>
      </c>
      <c r="I7">
        <v>-9.495776891708374E-2</v>
      </c>
      <c r="J7" s="2">
        <v>21.2349453</v>
      </c>
      <c r="K7" s="6">
        <v>37.17</v>
      </c>
      <c r="L7" s="2">
        <v>8.951554775</v>
      </c>
      <c r="M7" s="2">
        <v>1.5005952119999999</v>
      </c>
    </row>
    <row r="8" spans="1:13">
      <c r="A8" s="1" t="s">
        <v>260</v>
      </c>
      <c r="B8" s="1">
        <v>1007</v>
      </c>
      <c r="E8" s="5">
        <v>0.14556330442428589</v>
      </c>
      <c r="F8" s="29">
        <v>13.748480799999999</v>
      </c>
      <c r="G8">
        <v>0.2182905524969101</v>
      </c>
      <c r="H8">
        <v>0.88898679614067078</v>
      </c>
      <c r="I8">
        <v>-8.2087725400924683E-2</v>
      </c>
      <c r="J8" s="2">
        <v>21.198133469999998</v>
      </c>
      <c r="K8" s="6">
        <v>36.81</v>
      </c>
      <c r="L8" s="2">
        <v>7.0005006789999999</v>
      </c>
      <c r="M8" s="2">
        <v>1.7435799240000001</v>
      </c>
    </row>
    <row r="9" spans="1:13">
      <c r="A9" s="1" t="s">
        <v>204</v>
      </c>
      <c r="B9" s="1">
        <v>601</v>
      </c>
      <c r="E9" s="5">
        <v>0.20681044459342959</v>
      </c>
      <c r="F9" s="30">
        <v>17.593168299999999</v>
      </c>
      <c r="G9">
        <v>0.31018045544624329</v>
      </c>
      <c r="H9">
        <v>0.89688247442245483</v>
      </c>
      <c r="I9">
        <v>-8.6822144687175751E-2</v>
      </c>
      <c r="J9" s="2">
        <v>19.778537750000002</v>
      </c>
      <c r="K9" s="6">
        <v>36.69</v>
      </c>
      <c r="L9" s="2">
        <v>3.4250106809999998</v>
      </c>
      <c r="M9" s="2">
        <v>2.2564868929999999</v>
      </c>
    </row>
    <row r="10" spans="1:13">
      <c r="A10" s="1" t="s">
        <v>30</v>
      </c>
      <c r="B10" s="1">
        <v>1411</v>
      </c>
      <c r="E10" s="28">
        <v>0.60688766837120056</v>
      </c>
      <c r="F10" s="4">
        <v>24.900166500000001</v>
      </c>
      <c r="G10">
        <v>0.91013771295547485</v>
      </c>
      <c r="H10">
        <v>1.095238089561462</v>
      </c>
      <c r="I10">
        <v>0.17739900946617129</v>
      </c>
      <c r="J10" s="2">
        <v>19.247554780000002</v>
      </c>
      <c r="K10" s="34">
        <v>20.54</v>
      </c>
      <c r="L10" s="2">
        <v>3.9117593770000001</v>
      </c>
      <c r="M10" s="2">
        <v>0.97045910400000002</v>
      </c>
    </row>
    <row r="11" spans="1:13">
      <c r="A11" s="1" t="s">
        <v>228</v>
      </c>
      <c r="B11" s="1">
        <v>1510</v>
      </c>
      <c r="E11" s="5">
        <v>0.19264817982912061</v>
      </c>
      <c r="F11" s="30">
        <v>18.514992700000001</v>
      </c>
      <c r="G11">
        <v>0.28890672326087952</v>
      </c>
      <c r="H11">
        <v>0.93110489845275879</v>
      </c>
      <c r="I11">
        <v>-8.4375310689210892E-2</v>
      </c>
      <c r="J11" s="2">
        <v>21.190084460000001</v>
      </c>
      <c r="K11" s="6">
        <v>36.1</v>
      </c>
      <c r="L11" s="2">
        <v>5.0105924609999999</v>
      </c>
      <c r="M11" s="2">
        <v>1.0907115940000001</v>
      </c>
    </row>
    <row r="12" spans="1:13">
      <c r="A12" s="1" t="s">
        <v>235</v>
      </c>
      <c r="B12" s="1">
        <v>1401</v>
      </c>
      <c r="E12" s="5">
        <v>0.19754617661237719</v>
      </c>
      <c r="F12" s="29">
        <v>14.621481899999999</v>
      </c>
      <c r="G12">
        <v>0.29625175893306732</v>
      </c>
      <c r="H12">
        <v>0.94009393453598022</v>
      </c>
      <c r="I12">
        <v>-6.9928690791130066E-2</v>
      </c>
      <c r="J12" s="2">
        <v>21.208238600000001</v>
      </c>
      <c r="K12" s="6">
        <v>35.81</v>
      </c>
      <c r="L12" s="2">
        <v>6.3796110150000001</v>
      </c>
      <c r="M12" s="2">
        <v>1.295957088</v>
      </c>
    </row>
    <row r="13" spans="1:13">
      <c r="A13" s="1" t="s">
        <v>251</v>
      </c>
      <c r="B13" s="1">
        <v>610</v>
      </c>
      <c r="E13" s="5">
        <v>0.15519087016582489</v>
      </c>
      <c r="F13" s="31">
        <v>20.8096256</v>
      </c>
      <c r="G13">
        <v>0.23274478316307071</v>
      </c>
      <c r="H13">
        <v>0.90186405181884766</v>
      </c>
      <c r="I13">
        <v>-0.14067995548248291</v>
      </c>
      <c r="J13" s="2">
        <v>18.96108246</v>
      </c>
      <c r="K13" s="6">
        <v>35.78</v>
      </c>
      <c r="L13" s="2">
        <v>3.4501390459999999</v>
      </c>
      <c r="M13" s="2">
        <v>2.3722687960000002</v>
      </c>
    </row>
    <row r="14" spans="1:13">
      <c r="A14" s="1" t="s">
        <v>229</v>
      </c>
      <c r="B14" s="1">
        <v>917</v>
      </c>
      <c r="E14" s="27">
        <v>0.2339181303977966</v>
      </c>
      <c r="F14" s="4">
        <v>22.866724999999999</v>
      </c>
      <c r="G14">
        <v>0.35079172253608698</v>
      </c>
      <c r="H14">
        <v>0.91921404004096985</v>
      </c>
      <c r="I14">
        <v>-7.4380166828632355E-2</v>
      </c>
      <c r="J14" s="2">
        <v>19.17754841</v>
      </c>
      <c r="K14" s="34">
        <v>21.33</v>
      </c>
      <c r="L14" s="2">
        <v>3.5189652439999999</v>
      </c>
      <c r="M14" s="2">
        <v>1.2752293349999999</v>
      </c>
    </row>
    <row r="15" spans="1:13">
      <c r="A15" s="1" t="s">
        <v>250</v>
      </c>
      <c r="B15" s="1">
        <v>1006</v>
      </c>
      <c r="E15" s="5">
        <v>0.1702472195029259</v>
      </c>
      <c r="F15" s="30">
        <v>15.600687000000001</v>
      </c>
      <c r="G15">
        <v>0.25532205402851099</v>
      </c>
      <c r="H15">
        <v>0.90989655256271362</v>
      </c>
      <c r="I15">
        <v>-6.5903808921575546E-2</v>
      </c>
      <c r="J15" s="2">
        <v>21.18050766</v>
      </c>
      <c r="K15" s="6">
        <v>35.57</v>
      </c>
      <c r="L15" s="2">
        <v>4.7876055239999999</v>
      </c>
      <c r="M15" s="2">
        <v>2.1813950540000002</v>
      </c>
    </row>
    <row r="16" spans="1:13">
      <c r="A16" s="1" t="s">
        <v>121</v>
      </c>
      <c r="B16" s="1">
        <v>1308</v>
      </c>
      <c r="E16" s="27">
        <v>0.27969670295715332</v>
      </c>
      <c r="F16" s="30">
        <v>17.3033714</v>
      </c>
      <c r="G16">
        <v>0.41945672035217291</v>
      </c>
      <c r="H16">
        <v>0.87135598063468933</v>
      </c>
      <c r="I16">
        <v>-4.6786922961473458E-2</v>
      </c>
      <c r="J16" s="2">
        <v>20.816661830000001</v>
      </c>
      <c r="K16" s="6">
        <v>35.5</v>
      </c>
      <c r="L16" s="2">
        <v>6.2807750699999998</v>
      </c>
      <c r="M16" s="2">
        <v>1.645614028</v>
      </c>
    </row>
    <row r="17" spans="1:13">
      <c r="A17" s="1" t="s">
        <v>153</v>
      </c>
      <c r="B17" s="1">
        <v>901</v>
      </c>
      <c r="E17" s="3">
        <v>0.31680069863796229</v>
      </c>
      <c r="F17" s="4">
        <v>23.1842899</v>
      </c>
      <c r="G17">
        <v>0.47508242726325989</v>
      </c>
      <c r="H17">
        <v>0.93621084094047546</v>
      </c>
      <c r="I17">
        <v>1.490973168984056E-2</v>
      </c>
      <c r="J17" s="2">
        <v>19.450275420000001</v>
      </c>
      <c r="K17" s="34">
        <v>22.13</v>
      </c>
      <c r="L17" s="2">
        <v>3.6195673940000002</v>
      </c>
      <c r="M17" s="2">
        <v>1.276558876</v>
      </c>
    </row>
    <row r="18" spans="1:13">
      <c r="A18" s="1" t="s">
        <v>155</v>
      </c>
      <c r="B18" s="1">
        <v>1306</v>
      </c>
      <c r="E18" s="27">
        <v>0.24265891313552859</v>
      </c>
      <c r="F18" s="29">
        <v>13.8380828</v>
      </c>
      <c r="G18">
        <v>0.36392244696617132</v>
      </c>
      <c r="H18">
        <v>0.85970205068588257</v>
      </c>
      <c r="I18">
        <v>-8.3692427724599838E-2</v>
      </c>
      <c r="J18" s="2">
        <v>20.76091194</v>
      </c>
      <c r="K18" s="6">
        <v>35.39</v>
      </c>
      <c r="L18" s="2">
        <v>5.7284784320000002</v>
      </c>
      <c r="M18" s="2">
        <v>1.6896271110000001</v>
      </c>
    </row>
    <row r="19" spans="1:13">
      <c r="A19" s="1" t="s">
        <v>46</v>
      </c>
      <c r="B19" s="1">
        <v>314</v>
      </c>
      <c r="E19" s="28">
        <v>0.52629077434539795</v>
      </c>
      <c r="F19" s="4">
        <v>23.163166</v>
      </c>
      <c r="G19">
        <v>0.78922578692436218</v>
      </c>
      <c r="H19">
        <v>1.026921927928925</v>
      </c>
      <c r="I19">
        <v>0.13037239015102389</v>
      </c>
      <c r="J19" s="2">
        <v>17.41609764</v>
      </c>
      <c r="K19" s="34">
        <v>22.19</v>
      </c>
      <c r="L19" s="2">
        <v>1.710569859</v>
      </c>
      <c r="M19" s="2">
        <v>1.863245606</v>
      </c>
    </row>
    <row r="20" spans="1:13">
      <c r="A20" s="1" t="s">
        <v>226</v>
      </c>
      <c r="B20" s="1">
        <v>204</v>
      </c>
      <c r="E20" s="5">
        <v>0.1756763756275177</v>
      </c>
      <c r="F20" s="31">
        <v>19.084686300000001</v>
      </c>
      <c r="G20">
        <v>0.26342567801475519</v>
      </c>
      <c r="H20">
        <v>0.88372966647148132</v>
      </c>
      <c r="I20">
        <v>-9.4360370188951492E-2</v>
      </c>
      <c r="J20" s="2">
        <v>20.573225019999999</v>
      </c>
      <c r="K20" s="6">
        <v>35.270000000000003</v>
      </c>
      <c r="L20" s="2">
        <v>2.9498125310000001</v>
      </c>
      <c r="M20" s="2">
        <v>2.0782792570000002</v>
      </c>
    </row>
    <row r="21" spans="1:13">
      <c r="A21" s="1" t="s">
        <v>230</v>
      </c>
      <c r="B21" s="1">
        <v>1314</v>
      </c>
      <c r="E21" s="5">
        <v>0.16249886900186539</v>
      </c>
      <c r="F21" s="29">
        <v>11.4804049</v>
      </c>
      <c r="G21">
        <v>0.2436973378062248</v>
      </c>
      <c r="H21">
        <v>0.90609389543533325</v>
      </c>
      <c r="I21">
        <v>-0.12116386741399771</v>
      </c>
      <c r="J21" s="2">
        <v>20.12479115</v>
      </c>
      <c r="K21" s="6">
        <v>35.24</v>
      </c>
      <c r="L21" s="2">
        <v>4.9479796890000003</v>
      </c>
      <c r="M21" s="2">
        <v>1.4775520559999999</v>
      </c>
    </row>
    <row r="22" spans="1:13">
      <c r="A22" s="1" t="s">
        <v>181</v>
      </c>
      <c r="B22" s="1">
        <v>611</v>
      </c>
      <c r="E22" s="5">
        <v>0.19608656316995621</v>
      </c>
      <c r="F22" s="30">
        <v>16.735750199999998</v>
      </c>
      <c r="G22">
        <v>0.29408469796180731</v>
      </c>
      <c r="H22">
        <v>0.90217724442481995</v>
      </c>
      <c r="I22">
        <v>-9.552311897277832E-2</v>
      </c>
      <c r="J22" s="2">
        <v>18.757415770000001</v>
      </c>
      <c r="K22" s="6">
        <v>35.07</v>
      </c>
      <c r="L22" s="2">
        <v>3.4183127880000002</v>
      </c>
      <c r="M22" s="2">
        <v>2.3136930470000001</v>
      </c>
    </row>
    <row r="23" spans="1:13">
      <c r="A23" s="1" t="s">
        <v>111</v>
      </c>
      <c r="B23" s="1">
        <v>1410</v>
      </c>
      <c r="E23" s="28">
        <v>0.53880122303962708</v>
      </c>
      <c r="F23" s="4">
        <v>29.416684199999999</v>
      </c>
      <c r="G23">
        <v>0.80802264809608459</v>
      </c>
      <c r="H23">
        <v>1.0419455170631411</v>
      </c>
      <c r="I23">
        <v>0.12920434772968289</v>
      </c>
      <c r="J23" s="2">
        <v>19.526619910000001</v>
      </c>
      <c r="K23" s="34">
        <v>22.84</v>
      </c>
      <c r="L23" s="2">
        <v>3.2785013909999998</v>
      </c>
      <c r="M23" s="2">
        <v>0.91987430999999997</v>
      </c>
    </row>
    <row r="24" spans="1:13">
      <c r="A24" s="1" t="s">
        <v>174</v>
      </c>
      <c r="B24" s="1">
        <v>609</v>
      </c>
      <c r="E24" s="5">
        <v>0.2052091509103775</v>
      </c>
      <c r="F24" s="31">
        <v>19.4822588</v>
      </c>
      <c r="G24">
        <v>0.30775299668312073</v>
      </c>
      <c r="H24">
        <v>0.90615171194076538</v>
      </c>
      <c r="I24">
        <v>-0.1055613830685616</v>
      </c>
      <c r="J24" s="2">
        <v>18.758358959999999</v>
      </c>
      <c r="K24" s="6">
        <v>34.86</v>
      </c>
      <c r="L24" s="2">
        <v>3.3864401580000001</v>
      </c>
      <c r="M24" s="2">
        <v>2.3773550989999999</v>
      </c>
    </row>
    <row r="25" spans="1:13">
      <c r="A25" s="1" t="s">
        <v>24</v>
      </c>
      <c r="B25" s="1">
        <v>1412</v>
      </c>
      <c r="E25" s="28">
        <v>0.58928573131561279</v>
      </c>
      <c r="F25" s="4">
        <v>25.954368599999999</v>
      </c>
      <c r="G25">
        <v>0.88374072313308716</v>
      </c>
      <c r="H25">
        <v>1.0373444557189939</v>
      </c>
      <c r="I25">
        <v>0.1526288986206055</v>
      </c>
      <c r="J25" s="2">
        <v>19.592264180000001</v>
      </c>
      <c r="K25" s="34">
        <v>23.44</v>
      </c>
      <c r="L25" s="2">
        <v>4.4757606980000002</v>
      </c>
      <c r="M25" s="2">
        <v>1.002793193</v>
      </c>
    </row>
    <row r="26" spans="1:13">
      <c r="A26" s="1" t="s">
        <v>213</v>
      </c>
      <c r="B26" s="1">
        <v>408</v>
      </c>
      <c r="E26" s="5">
        <v>0.20873305201530459</v>
      </c>
      <c r="F26" s="29">
        <v>12.3972926</v>
      </c>
      <c r="G26">
        <v>0.31304779648780823</v>
      </c>
      <c r="H26">
        <v>0.87485364079475403</v>
      </c>
      <c r="I26">
        <v>-8.3629317581653595E-2</v>
      </c>
      <c r="J26" s="2">
        <v>20.836463930000001</v>
      </c>
      <c r="K26" s="6">
        <v>34.75</v>
      </c>
      <c r="L26" s="2">
        <v>7.5157771110000002</v>
      </c>
      <c r="M26" s="2">
        <v>1.8919999599999999</v>
      </c>
    </row>
    <row r="27" spans="1:13">
      <c r="A27" s="1" t="s">
        <v>271</v>
      </c>
      <c r="B27" s="1">
        <v>203</v>
      </c>
      <c r="E27" s="5">
        <v>0.1735231801867485</v>
      </c>
      <c r="F27" s="30">
        <v>18.4197521</v>
      </c>
      <c r="G27">
        <v>0.26022277772426611</v>
      </c>
      <c r="H27">
        <v>0.87491092085838318</v>
      </c>
      <c r="I27">
        <v>-0.12599806487560269</v>
      </c>
      <c r="J27" s="2">
        <v>20.276100159999999</v>
      </c>
      <c r="K27" s="6">
        <v>34.700000000000003</v>
      </c>
      <c r="L27" s="2">
        <v>2.7770686150000001</v>
      </c>
      <c r="M27" s="2">
        <v>2.087861776</v>
      </c>
    </row>
    <row r="28" spans="1:13">
      <c r="A28" s="1" t="s">
        <v>240</v>
      </c>
      <c r="B28" s="1">
        <v>1003</v>
      </c>
      <c r="E28" s="5">
        <v>0.18112888932228091</v>
      </c>
      <c r="F28" s="29">
        <v>12.5048327</v>
      </c>
      <c r="G28">
        <v>0.27163612842559809</v>
      </c>
      <c r="H28">
        <v>0.86852085590362549</v>
      </c>
      <c r="I28">
        <v>-8.2573726773262024E-2</v>
      </c>
      <c r="J28" s="2">
        <v>21.15399742</v>
      </c>
      <c r="K28" s="6">
        <v>34.67</v>
      </c>
      <c r="L28" s="2">
        <v>5.6186056139999998</v>
      </c>
      <c r="M28" s="2">
        <v>1.992773771</v>
      </c>
    </row>
    <row r="29" spans="1:13">
      <c r="A29" s="1" t="s">
        <v>166</v>
      </c>
      <c r="B29" s="1">
        <v>1319</v>
      </c>
      <c r="E29" s="27">
        <v>0.23671367019414899</v>
      </c>
      <c r="F29" s="29">
        <v>9.7209858899999997</v>
      </c>
      <c r="G29">
        <v>0.35499988496303558</v>
      </c>
      <c r="H29">
        <v>0.89631733298301697</v>
      </c>
      <c r="I29">
        <v>-8.5593193769454956E-2</v>
      </c>
      <c r="J29" s="2">
        <v>20.61281013</v>
      </c>
      <c r="K29" s="6">
        <v>34.64</v>
      </c>
      <c r="L29" s="2">
        <v>5.9255809780000002</v>
      </c>
      <c r="M29" s="2">
        <v>1.6280751229999999</v>
      </c>
    </row>
    <row r="30" spans="1:13">
      <c r="A30" s="1" t="s">
        <v>65</v>
      </c>
      <c r="B30" s="1">
        <v>902</v>
      </c>
      <c r="E30" s="28">
        <v>0.51366561651229858</v>
      </c>
      <c r="F30" s="4">
        <v>25.0498257</v>
      </c>
      <c r="G30">
        <v>0.7703436017036438</v>
      </c>
      <c r="H30">
        <v>1.0214806199073789</v>
      </c>
      <c r="I30">
        <v>0.1143327876925468</v>
      </c>
      <c r="J30" s="2">
        <v>19.749171260000001</v>
      </c>
      <c r="K30" s="34">
        <v>23.5</v>
      </c>
      <c r="L30" s="2">
        <v>3.3297351599999998</v>
      </c>
      <c r="M30" s="2">
        <v>1.2389017339999999</v>
      </c>
    </row>
    <row r="31" spans="1:13">
      <c r="A31" s="1" t="s">
        <v>131</v>
      </c>
      <c r="B31" s="1">
        <v>1407</v>
      </c>
      <c r="E31" s="28">
        <v>0.54899096488952637</v>
      </c>
      <c r="F31" s="4">
        <v>23.2503414</v>
      </c>
      <c r="G31">
        <v>0.82327002286911011</v>
      </c>
      <c r="H31">
        <v>1.020994365215302</v>
      </c>
      <c r="I31">
        <v>0.13963393121957779</v>
      </c>
      <c r="J31" s="2">
        <v>19.583329200000001</v>
      </c>
      <c r="K31" s="34">
        <v>24.43</v>
      </c>
      <c r="L31" s="2">
        <v>7.3467540739999997</v>
      </c>
      <c r="M31" s="2">
        <v>1.069141388</v>
      </c>
    </row>
    <row r="32" spans="1:13">
      <c r="A32" s="1" t="s">
        <v>248</v>
      </c>
      <c r="B32" s="1">
        <v>1503</v>
      </c>
      <c r="E32" s="5">
        <v>0.15519015491008761</v>
      </c>
      <c r="F32" s="29">
        <v>15.4059892</v>
      </c>
      <c r="G32">
        <v>0.2327419891953468</v>
      </c>
      <c r="H32">
        <v>0.88901990652084351</v>
      </c>
      <c r="I32">
        <v>-0.10477519407868389</v>
      </c>
      <c r="J32" s="2">
        <v>21.221796990000001</v>
      </c>
      <c r="K32" s="6">
        <v>34.590000000000003</v>
      </c>
      <c r="L32" s="2">
        <v>6.2804818149999999</v>
      </c>
      <c r="M32" s="2">
        <v>1.340139508</v>
      </c>
    </row>
    <row r="33" spans="1:13">
      <c r="A33" s="1" t="s">
        <v>187</v>
      </c>
      <c r="B33" s="1">
        <v>603</v>
      </c>
      <c r="E33" s="27">
        <v>0.2497854083776474</v>
      </c>
      <c r="F33" s="31">
        <v>21.389814399999999</v>
      </c>
      <c r="G33">
        <v>0.37462452054023743</v>
      </c>
      <c r="H33">
        <v>0.88304555416107178</v>
      </c>
      <c r="I33">
        <v>-5.7129587978124619E-2</v>
      </c>
      <c r="J33" s="2">
        <v>19.847766880000002</v>
      </c>
      <c r="K33" s="6">
        <v>34.57</v>
      </c>
      <c r="L33" s="2">
        <v>3.5460664030000002</v>
      </c>
      <c r="M33" s="2">
        <v>2.4063591959999999</v>
      </c>
    </row>
    <row r="34" spans="1:13">
      <c r="A34" s="1" t="s">
        <v>207</v>
      </c>
      <c r="B34" s="1">
        <v>815</v>
      </c>
      <c r="E34" s="3">
        <v>0.3108307421207428</v>
      </c>
      <c r="F34" s="4">
        <v>27.6396351</v>
      </c>
      <c r="G34">
        <v>0.46617238223552698</v>
      </c>
      <c r="H34">
        <v>0.92683127522468567</v>
      </c>
      <c r="I34">
        <v>-2.5380393490195271E-2</v>
      </c>
      <c r="J34" s="2">
        <v>19.705772400000001</v>
      </c>
      <c r="K34" s="34">
        <v>24.96</v>
      </c>
      <c r="L34" s="2">
        <v>3.7418268920000002</v>
      </c>
      <c r="M34" s="2">
        <v>1.272694647</v>
      </c>
    </row>
    <row r="35" spans="1:13">
      <c r="A35" s="1" t="s">
        <v>259</v>
      </c>
      <c r="B35" s="1">
        <v>605</v>
      </c>
      <c r="E35" s="5">
        <v>0.15306935459375379</v>
      </c>
      <c r="F35" s="31">
        <v>21.5261326</v>
      </c>
      <c r="G35">
        <v>0.22956050932407379</v>
      </c>
      <c r="H35">
        <v>0.8622366189956665</v>
      </c>
      <c r="I35">
        <v>-0.1423534378409386</v>
      </c>
      <c r="J35" s="2">
        <v>20.553341870000001</v>
      </c>
      <c r="K35" s="6">
        <v>34.49</v>
      </c>
      <c r="L35" s="2">
        <v>3.477550983</v>
      </c>
      <c r="M35" s="2">
        <v>2.2726017239999998</v>
      </c>
    </row>
    <row r="36" spans="1:13">
      <c r="A36" s="1" t="s">
        <v>264</v>
      </c>
      <c r="B36" s="1">
        <v>1012</v>
      </c>
      <c r="E36" s="5">
        <v>0.15598087757825849</v>
      </c>
      <c r="F36" s="29">
        <v>13.7853341</v>
      </c>
      <c r="G36">
        <v>0.23392558097839361</v>
      </c>
      <c r="H36">
        <v>0.93957114219665527</v>
      </c>
      <c r="I36">
        <v>-8.9120645076036453E-2</v>
      </c>
      <c r="J36" s="2">
        <v>21.236312869999999</v>
      </c>
      <c r="K36" s="6">
        <v>34.479999999999997</v>
      </c>
      <c r="L36" s="2">
        <v>7.3386864660000004</v>
      </c>
      <c r="M36" s="2">
        <v>1.4016751649999999</v>
      </c>
    </row>
    <row r="37" spans="1:13">
      <c r="A37" s="1" t="s">
        <v>58</v>
      </c>
      <c r="B37" s="1">
        <v>1208</v>
      </c>
      <c r="E37" s="28">
        <v>0.48602023720741272</v>
      </c>
      <c r="F37" s="30">
        <v>18.409463899999999</v>
      </c>
      <c r="G37">
        <v>0.72892194986343384</v>
      </c>
      <c r="H37">
        <v>0.98435294628143311</v>
      </c>
      <c r="I37">
        <v>7.6784104108810425E-2</v>
      </c>
      <c r="J37" s="2">
        <v>20.721385959999999</v>
      </c>
      <c r="K37" s="6">
        <v>34.450000000000003</v>
      </c>
      <c r="L37" s="2">
        <v>5.8865811819999996</v>
      </c>
      <c r="M37" s="2">
        <v>1.5605871680000001</v>
      </c>
    </row>
    <row r="38" spans="1:13">
      <c r="A38" s="1" t="s">
        <v>96</v>
      </c>
      <c r="B38" s="1">
        <v>1206</v>
      </c>
      <c r="E38" s="3">
        <v>0.36250001192092901</v>
      </c>
      <c r="F38" s="29">
        <v>15.4351273</v>
      </c>
      <c r="G38">
        <v>0.54366058111190796</v>
      </c>
      <c r="H38">
        <v>0.87017166614532471</v>
      </c>
      <c r="I38">
        <v>-1.5151515603065491E-2</v>
      </c>
      <c r="J38" s="2">
        <v>20.9686594</v>
      </c>
      <c r="K38" s="6">
        <v>34.43</v>
      </c>
      <c r="L38" s="2">
        <v>6.3042607310000003</v>
      </c>
      <c r="M38" s="2">
        <v>1.6985222099999999</v>
      </c>
    </row>
    <row r="39" spans="1:13">
      <c r="A39" s="1" t="s">
        <v>217</v>
      </c>
      <c r="B39" s="1">
        <v>1502</v>
      </c>
      <c r="E39" s="5">
        <v>0.18753606081008911</v>
      </c>
      <c r="F39" s="30">
        <v>16.240819900000002</v>
      </c>
      <c r="G39">
        <v>0.28126353025436401</v>
      </c>
      <c r="H39">
        <v>0.93243241310119629</v>
      </c>
      <c r="I39">
        <v>-9.992913156747818E-2</v>
      </c>
      <c r="J39" s="2">
        <v>21.239700320000001</v>
      </c>
      <c r="K39" s="6">
        <v>34.43</v>
      </c>
      <c r="L39" s="2">
        <v>6.6291675569999997</v>
      </c>
      <c r="M39" s="2">
        <v>1.383862674</v>
      </c>
    </row>
    <row r="40" spans="1:13">
      <c r="A40" s="1" t="s">
        <v>222</v>
      </c>
      <c r="B40" s="1">
        <v>1507</v>
      </c>
      <c r="E40" s="5">
        <v>0.18142463266849521</v>
      </c>
      <c r="F40" s="31">
        <v>18.8793869</v>
      </c>
      <c r="G40">
        <v>0.27208340167999268</v>
      </c>
      <c r="H40">
        <v>0.92263376712799072</v>
      </c>
      <c r="I40">
        <v>-5.2157115191221237E-2</v>
      </c>
      <c r="J40" s="2">
        <v>21.23999023</v>
      </c>
      <c r="K40" s="6">
        <v>34.39</v>
      </c>
      <c r="L40" s="2">
        <v>4.8599410059999997</v>
      </c>
      <c r="M40" s="2">
        <v>1.1168687340000001</v>
      </c>
    </row>
    <row r="41" spans="1:13">
      <c r="A41" s="1" t="s">
        <v>40</v>
      </c>
      <c r="B41" s="1">
        <v>1406</v>
      </c>
      <c r="E41" s="28">
        <v>0.54399007558822632</v>
      </c>
      <c r="F41" s="4">
        <v>23.319046</v>
      </c>
      <c r="G41">
        <v>0.81581664085388184</v>
      </c>
      <c r="H41">
        <v>1.035714268684387</v>
      </c>
      <c r="I41">
        <v>0.13598428666591639</v>
      </c>
      <c r="J41" s="2">
        <v>20.042978290000001</v>
      </c>
      <c r="K41" s="34">
        <v>25.07</v>
      </c>
      <c r="L41" s="2">
        <v>7.2453246120000001</v>
      </c>
      <c r="M41" s="2">
        <v>1.073034227</v>
      </c>
    </row>
    <row r="42" spans="1:13">
      <c r="A42" s="1" t="s">
        <v>192</v>
      </c>
      <c r="B42" s="1">
        <v>1504</v>
      </c>
      <c r="E42" s="27">
        <v>0.2312367111444473</v>
      </c>
      <c r="F42" s="30">
        <v>17.1827574</v>
      </c>
      <c r="G42">
        <v>0.34680238366127009</v>
      </c>
      <c r="H42">
        <v>0.93078577518463135</v>
      </c>
      <c r="I42">
        <v>-3.1147897243499759E-2</v>
      </c>
      <c r="J42" s="2">
        <v>21.227710720000001</v>
      </c>
      <c r="K42" s="6">
        <v>34.340000000000003</v>
      </c>
      <c r="L42" s="2">
        <v>5.7625155450000003</v>
      </c>
      <c r="M42" s="2">
        <v>1.2676700350000001</v>
      </c>
    </row>
    <row r="43" spans="1:13">
      <c r="A43" s="1" t="s">
        <v>186</v>
      </c>
      <c r="B43" s="1">
        <v>1210</v>
      </c>
      <c r="E43" s="5">
        <v>0.20874533802270889</v>
      </c>
      <c r="F43" s="31">
        <v>21.846706399999999</v>
      </c>
      <c r="G43">
        <v>0.31306309998035431</v>
      </c>
      <c r="H43">
        <v>0.81917065382003784</v>
      </c>
      <c r="I43">
        <v>-0.11145277693867681</v>
      </c>
      <c r="J43" s="2">
        <v>20.66431618</v>
      </c>
      <c r="K43" s="6">
        <v>34.340000000000003</v>
      </c>
      <c r="L43" s="2">
        <v>5.9358062739999999</v>
      </c>
      <c r="M43" s="2">
        <v>1.532823324</v>
      </c>
    </row>
    <row r="44" spans="1:13">
      <c r="A44" s="1" t="s">
        <v>176</v>
      </c>
      <c r="B44" s="1">
        <v>602</v>
      </c>
      <c r="E44" s="27">
        <v>0.25983312726020807</v>
      </c>
      <c r="F44" s="30">
        <v>18.1832666</v>
      </c>
      <c r="G44">
        <v>0.38969165086746221</v>
      </c>
      <c r="H44">
        <v>0.90526577830314636</v>
      </c>
      <c r="I44">
        <v>-4.8951048403978348E-2</v>
      </c>
      <c r="J44" s="2">
        <v>19.325666429999998</v>
      </c>
      <c r="K44" s="6">
        <v>34.32</v>
      </c>
      <c r="L44" s="2">
        <v>3.5384955410000001</v>
      </c>
      <c r="M44" s="2">
        <v>2.299676657</v>
      </c>
    </row>
    <row r="45" spans="1:13">
      <c r="A45" s="1" t="s">
        <v>52</v>
      </c>
      <c r="B45" s="1">
        <v>1415</v>
      </c>
      <c r="E45" s="28">
        <v>0.48596110939979548</v>
      </c>
      <c r="F45" s="4">
        <v>28.942846299999999</v>
      </c>
      <c r="G45">
        <v>0.72874492406845093</v>
      </c>
      <c r="H45">
        <v>1.041894316673279</v>
      </c>
      <c r="I45">
        <v>0.1193444952368736</v>
      </c>
      <c r="J45" s="2">
        <v>20.453708649999999</v>
      </c>
      <c r="K45" s="34">
        <v>25.13</v>
      </c>
      <c r="L45" s="2">
        <v>4.2714271549999996</v>
      </c>
      <c r="M45" s="2">
        <v>0.98457679200000003</v>
      </c>
    </row>
    <row r="46" spans="1:13">
      <c r="A46" s="1" t="s">
        <v>107</v>
      </c>
      <c r="B46" s="1">
        <v>713</v>
      </c>
      <c r="E46" s="3">
        <v>0.2867647111415863</v>
      </c>
      <c r="F46" s="30">
        <v>18.716676700000001</v>
      </c>
      <c r="G46">
        <v>0.43005922436714172</v>
      </c>
      <c r="H46">
        <v>0.89546805620193481</v>
      </c>
      <c r="I46">
        <v>-3.4771241247653961E-2</v>
      </c>
      <c r="J46" s="2">
        <v>19.307060239999998</v>
      </c>
      <c r="K46" s="6">
        <v>34.29</v>
      </c>
      <c r="L46" s="2">
        <v>4.3924794199999999</v>
      </c>
      <c r="M46" s="2">
        <v>2.1219902039999998</v>
      </c>
    </row>
    <row r="47" spans="1:13">
      <c r="A47" s="1" t="s">
        <v>178</v>
      </c>
      <c r="B47" s="1">
        <v>1315</v>
      </c>
      <c r="E47" s="27">
        <v>0.23700255155563349</v>
      </c>
      <c r="F47" s="29">
        <v>8.9470853800000008</v>
      </c>
      <c r="G47">
        <v>0.35543383657932281</v>
      </c>
      <c r="H47">
        <v>0.91925466060638428</v>
      </c>
      <c r="I47">
        <v>-6.0317283496260643E-2</v>
      </c>
      <c r="J47" s="2">
        <v>19.90439606</v>
      </c>
      <c r="K47" s="6">
        <v>34.270000000000003</v>
      </c>
      <c r="L47" s="2">
        <v>5.1255254749999999</v>
      </c>
      <c r="M47" s="2">
        <v>1.4728102679999999</v>
      </c>
    </row>
    <row r="48" spans="1:13">
      <c r="A48" s="1" t="s">
        <v>146</v>
      </c>
      <c r="B48" s="1">
        <v>1113</v>
      </c>
      <c r="E48" s="27">
        <v>0.26162430644035339</v>
      </c>
      <c r="F48" s="31">
        <v>20.583850900000002</v>
      </c>
      <c r="G48">
        <v>0.392375648021698</v>
      </c>
      <c r="H48">
        <v>0.84433096647262573</v>
      </c>
      <c r="I48">
        <v>-6.7989498376846313E-2</v>
      </c>
      <c r="J48" s="2">
        <v>21.11237526</v>
      </c>
      <c r="K48" s="6">
        <v>34.25</v>
      </c>
      <c r="L48" s="2">
        <v>6.3722755910000002</v>
      </c>
      <c r="M48" s="2">
        <v>1.844372034</v>
      </c>
    </row>
    <row r="49" spans="1:13">
      <c r="A49" s="1" t="s">
        <v>237</v>
      </c>
      <c r="B49" s="1">
        <v>503</v>
      </c>
      <c r="E49" s="27">
        <v>0.22786138951778409</v>
      </c>
      <c r="F49" s="31">
        <v>19.072703400000002</v>
      </c>
      <c r="G49">
        <v>0.34173229336738592</v>
      </c>
      <c r="H49">
        <v>0.85748600959777832</v>
      </c>
      <c r="I49">
        <v>-9.0865150094032288E-2</v>
      </c>
      <c r="J49" s="2">
        <v>20.121017460000001</v>
      </c>
      <c r="K49" s="6">
        <v>34.229999999999997</v>
      </c>
      <c r="L49" s="2">
        <v>3.198998928</v>
      </c>
      <c r="M49" s="2">
        <v>2.224207163</v>
      </c>
    </row>
    <row r="50" spans="1:13">
      <c r="A50" s="1" t="s">
        <v>150</v>
      </c>
      <c r="B50" s="1">
        <v>1601</v>
      </c>
      <c r="E50" s="27">
        <v>0.26037323474884028</v>
      </c>
      <c r="F50" s="31">
        <v>20.701366400000001</v>
      </c>
      <c r="G50">
        <v>0.390475794672966</v>
      </c>
      <c r="H50">
        <v>0.87701863050460815</v>
      </c>
      <c r="I50">
        <v>-5.4459758102893829E-2</v>
      </c>
      <c r="J50" s="2">
        <v>21.211284639999999</v>
      </c>
      <c r="K50" s="6">
        <v>34.229999999999997</v>
      </c>
      <c r="L50" s="2">
        <v>6.6750030520000001</v>
      </c>
      <c r="M50" s="2">
        <v>1.4559332730000001</v>
      </c>
    </row>
    <row r="51" spans="1:13">
      <c r="A51" s="1" t="s">
        <v>48</v>
      </c>
      <c r="B51" s="1">
        <v>1416</v>
      </c>
      <c r="E51" s="28">
        <v>0.46058493852615362</v>
      </c>
      <c r="F51" s="4">
        <v>25.259592999999999</v>
      </c>
      <c r="G51">
        <v>0.69068759679794312</v>
      </c>
      <c r="H51">
        <v>0.98150783777236938</v>
      </c>
      <c r="I51">
        <v>8.0264285206794739E-2</v>
      </c>
      <c r="J51" s="2">
        <v>20.483489989999999</v>
      </c>
      <c r="K51" s="34">
        <v>25.46</v>
      </c>
      <c r="L51" s="2">
        <v>4.260778427</v>
      </c>
      <c r="M51" s="2">
        <v>0.97632920700000003</v>
      </c>
    </row>
    <row r="52" spans="1:13">
      <c r="A52" s="1" t="s">
        <v>193</v>
      </c>
      <c r="B52" s="1">
        <v>1010</v>
      </c>
      <c r="E52" s="3">
        <v>0.2981029748916626</v>
      </c>
      <c r="F52" s="29">
        <v>12.1532426</v>
      </c>
      <c r="G52">
        <v>0.44685173034667969</v>
      </c>
      <c r="H52">
        <v>0.97790443897247314</v>
      </c>
      <c r="I52">
        <v>4.9131881445646293E-2</v>
      </c>
      <c r="J52" s="2">
        <v>21.247395520000001</v>
      </c>
      <c r="K52" s="6">
        <v>34.17</v>
      </c>
      <c r="L52" s="2">
        <v>8.3633384700000004</v>
      </c>
      <c r="M52" s="2">
        <v>1.603900909</v>
      </c>
    </row>
    <row r="53" spans="1:13">
      <c r="A53" s="1" t="s">
        <v>92</v>
      </c>
      <c r="B53" s="1">
        <v>1304</v>
      </c>
      <c r="E53" s="3">
        <v>0.32270634174346918</v>
      </c>
      <c r="F53" s="29">
        <v>15.353775000000001</v>
      </c>
      <c r="G53">
        <v>0.48397380113601679</v>
      </c>
      <c r="H53">
        <v>0.8730158805847168</v>
      </c>
      <c r="I53">
        <v>-2.7146464213728901E-2</v>
      </c>
      <c r="J53" s="2">
        <v>20.982063289999999</v>
      </c>
      <c r="K53" s="6">
        <v>34.07</v>
      </c>
      <c r="L53" s="2">
        <v>6.1252765660000001</v>
      </c>
      <c r="M53" s="2">
        <v>1.7609876390000001</v>
      </c>
    </row>
    <row r="54" spans="1:13">
      <c r="A54" s="1" t="s">
        <v>139</v>
      </c>
      <c r="B54" s="1">
        <v>712</v>
      </c>
      <c r="E54" s="27">
        <v>0.23263026773929599</v>
      </c>
      <c r="F54" s="30">
        <v>15.960910800000001</v>
      </c>
      <c r="G54">
        <v>0.34889128804206848</v>
      </c>
      <c r="H54">
        <v>0.90539944171905518</v>
      </c>
      <c r="I54">
        <v>-7.3472544550895691E-2</v>
      </c>
      <c r="J54" s="2">
        <v>18.959304809999999</v>
      </c>
      <c r="K54" s="6">
        <v>34.049999999999997</v>
      </c>
      <c r="L54" s="2">
        <v>3.9679069519999999</v>
      </c>
      <c r="M54" s="2">
        <v>2.2498319150000001</v>
      </c>
    </row>
    <row r="55" spans="1:13">
      <c r="A55" s="1" t="s">
        <v>242</v>
      </c>
      <c r="B55" s="1">
        <v>211</v>
      </c>
      <c r="E55" s="5">
        <v>0.17720168828964231</v>
      </c>
      <c r="F55" s="30">
        <v>16.835000999999998</v>
      </c>
      <c r="G55">
        <v>0.26574116945266718</v>
      </c>
      <c r="H55">
        <v>0.86679929494857788</v>
      </c>
      <c r="I55">
        <v>-0.1175177171826363</v>
      </c>
      <c r="J55" s="2">
        <v>20.15726948</v>
      </c>
      <c r="K55" s="6">
        <v>34.03</v>
      </c>
      <c r="L55" s="2">
        <v>2.7416195870000002</v>
      </c>
      <c r="M55" s="2">
        <v>2.040093422</v>
      </c>
    </row>
    <row r="56" spans="1:13">
      <c r="A56" s="1" t="s">
        <v>73</v>
      </c>
      <c r="B56" s="1">
        <v>1116</v>
      </c>
      <c r="E56" s="28">
        <v>0.44709590077400208</v>
      </c>
      <c r="F56" s="30">
        <v>15.9612689</v>
      </c>
      <c r="G56">
        <v>0.67049288749694824</v>
      </c>
      <c r="H56">
        <v>1.060550451278687</v>
      </c>
      <c r="I56">
        <v>9.517514705657959E-2</v>
      </c>
      <c r="J56" s="2">
        <v>21.170182230000002</v>
      </c>
      <c r="K56" s="6">
        <v>33.93</v>
      </c>
      <c r="L56" s="2">
        <v>6.2300376890000004</v>
      </c>
      <c r="M56" s="2">
        <v>1.863573492</v>
      </c>
    </row>
    <row r="57" spans="1:13">
      <c r="A57" s="1" t="s">
        <v>188</v>
      </c>
      <c r="B57" s="1">
        <v>513</v>
      </c>
      <c r="E57" s="27">
        <v>0.22400021553039551</v>
      </c>
      <c r="F57" s="31">
        <v>19.467186900000002</v>
      </c>
      <c r="G57">
        <v>0.33593513071537018</v>
      </c>
      <c r="H57">
        <v>0.88107037544250488</v>
      </c>
      <c r="I57">
        <v>-6.9162711501121521E-2</v>
      </c>
      <c r="J57" s="2">
        <v>20.844381330000001</v>
      </c>
      <c r="K57" s="6">
        <v>33.909999999999997</v>
      </c>
      <c r="L57" s="2">
        <v>3.9351768489999999</v>
      </c>
      <c r="M57" s="2">
        <v>2.1305570600000001</v>
      </c>
    </row>
    <row r="58" spans="1:13">
      <c r="A58" s="1" t="s">
        <v>109</v>
      </c>
      <c r="B58" s="1">
        <v>1613</v>
      </c>
      <c r="E58" s="3">
        <v>0.33093711733818049</v>
      </c>
      <c r="F58" s="29">
        <v>12.230297999999999</v>
      </c>
      <c r="G58">
        <v>0.49631176888942719</v>
      </c>
      <c r="H58">
        <v>0.86323851346969604</v>
      </c>
      <c r="I58">
        <v>-2.553763426840305E-2</v>
      </c>
      <c r="J58" s="2">
        <v>20.628322600000001</v>
      </c>
      <c r="K58" s="6">
        <v>33.9</v>
      </c>
      <c r="L58" s="2">
        <v>4.7585201259999996</v>
      </c>
      <c r="M58" s="2">
        <v>1.2278168199999999</v>
      </c>
    </row>
    <row r="59" spans="1:13">
      <c r="A59" s="1" t="s">
        <v>263</v>
      </c>
      <c r="B59" s="1">
        <v>1019</v>
      </c>
      <c r="E59" s="5">
        <v>0.1552572697401047</v>
      </c>
      <c r="F59" s="29">
        <v>12.4108067</v>
      </c>
      <c r="G59">
        <v>0.23283381760120389</v>
      </c>
      <c r="H59">
        <v>0.87050908803939819</v>
      </c>
      <c r="I59">
        <v>-0.1203889027237892</v>
      </c>
      <c r="J59" s="2">
        <v>21.04421902</v>
      </c>
      <c r="K59" s="6">
        <v>33.89</v>
      </c>
      <c r="L59" s="2">
        <v>5.7049050330000002</v>
      </c>
      <c r="M59" s="2">
        <v>1.7144776580000001</v>
      </c>
    </row>
    <row r="60" spans="1:13">
      <c r="A60" s="1" t="s">
        <v>118</v>
      </c>
      <c r="B60" s="1">
        <v>1602</v>
      </c>
      <c r="E60" s="3">
        <v>0.31343892216682429</v>
      </c>
      <c r="F60" s="30">
        <v>17.9334259</v>
      </c>
      <c r="G60">
        <v>0.47006422281265259</v>
      </c>
      <c r="H60">
        <v>0.87984424829483032</v>
      </c>
      <c r="I60">
        <v>-1.968033891171217E-2</v>
      </c>
      <c r="J60" s="2">
        <v>21.150863650000002</v>
      </c>
      <c r="K60" s="6">
        <v>33.89</v>
      </c>
      <c r="L60" s="2">
        <v>6.2501151559999997</v>
      </c>
      <c r="M60" s="2">
        <v>1.4524643420000001</v>
      </c>
    </row>
    <row r="61" spans="1:13">
      <c r="A61" s="1" t="s">
        <v>113</v>
      </c>
      <c r="B61" s="1">
        <v>1115</v>
      </c>
      <c r="E61" s="3">
        <v>0.34390899538993841</v>
      </c>
      <c r="F61" s="31">
        <v>19.002936399999999</v>
      </c>
      <c r="G61">
        <v>0.51578634977340698</v>
      </c>
      <c r="H61">
        <v>0.95034569501876831</v>
      </c>
      <c r="I61">
        <v>3.0176026746630669E-2</v>
      </c>
      <c r="J61" s="2">
        <v>21.109639170000001</v>
      </c>
      <c r="K61" s="6">
        <v>33.880000000000003</v>
      </c>
      <c r="L61" s="2">
        <v>6.3005533219999998</v>
      </c>
      <c r="M61" s="2">
        <v>1.90158534</v>
      </c>
    </row>
    <row r="62" spans="1:13">
      <c r="A62" s="1" t="s">
        <v>179</v>
      </c>
      <c r="B62" s="1">
        <v>407</v>
      </c>
      <c r="E62" s="27">
        <v>0.27630141377449041</v>
      </c>
      <c r="F62" s="29">
        <v>12.0172553</v>
      </c>
      <c r="G62">
        <v>0.41437670588493353</v>
      </c>
      <c r="H62">
        <v>0.89557549357414246</v>
      </c>
      <c r="I62">
        <v>-2.3232065141201019E-2</v>
      </c>
      <c r="J62" s="2">
        <v>21.008548739999998</v>
      </c>
      <c r="K62" s="6">
        <v>33.869999999999997</v>
      </c>
      <c r="L62" s="2">
        <v>7.1344900129999997</v>
      </c>
      <c r="M62" s="2">
        <v>1.977971613</v>
      </c>
    </row>
    <row r="63" spans="1:13">
      <c r="A63" s="1" t="s">
        <v>241</v>
      </c>
      <c r="B63" s="1">
        <v>309</v>
      </c>
      <c r="E63" s="5">
        <v>0.1912087947130203</v>
      </c>
      <c r="F63" s="29">
        <v>13.1855984</v>
      </c>
      <c r="G63">
        <v>0.28675016760826111</v>
      </c>
      <c r="H63">
        <v>0.88054186105728149</v>
      </c>
      <c r="I63">
        <v>-0.1061138436198235</v>
      </c>
      <c r="J63" s="2">
        <v>18.947103500000001</v>
      </c>
      <c r="K63" s="6">
        <v>33.83</v>
      </c>
      <c r="L63" s="2">
        <v>4.5108456610000003</v>
      </c>
      <c r="M63" s="2">
        <v>1.54724437</v>
      </c>
    </row>
    <row r="64" spans="1:13">
      <c r="A64" s="1" t="s">
        <v>95</v>
      </c>
      <c r="B64" s="1">
        <v>1405</v>
      </c>
      <c r="E64" s="28">
        <v>0.48753492534160608</v>
      </c>
      <c r="F64" s="4">
        <v>22.482938799999999</v>
      </c>
      <c r="G64">
        <v>0.73117312788963318</v>
      </c>
      <c r="H64">
        <v>0.97736421227455139</v>
      </c>
      <c r="I64">
        <v>0.112860132008791</v>
      </c>
      <c r="J64" s="2">
        <v>20.472009660000001</v>
      </c>
      <c r="K64" s="34">
        <v>25.72</v>
      </c>
      <c r="L64" s="2">
        <v>6.0905494689999999</v>
      </c>
      <c r="M64" s="2">
        <v>1.086266041</v>
      </c>
    </row>
    <row r="65" spans="1:13">
      <c r="A65" s="1" t="s">
        <v>15</v>
      </c>
      <c r="B65" s="1">
        <v>1414</v>
      </c>
      <c r="E65" s="28">
        <v>0.6651456356048584</v>
      </c>
      <c r="F65" s="4">
        <v>26.846687299999999</v>
      </c>
      <c r="G65">
        <v>0.99754345417022705</v>
      </c>
      <c r="H65">
        <v>1.169312119483948</v>
      </c>
      <c r="I65">
        <v>0.1813743859529495</v>
      </c>
      <c r="J65" s="2">
        <v>20.519540790000001</v>
      </c>
      <c r="K65" s="34">
        <v>26</v>
      </c>
      <c r="L65" s="2">
        <v>4.4578990940000001</v>
      </c>
      <c r="M65" s="2">
        <v>1.033522367</v>
      </c>
    </row>
    <row r="66" spans="1:13">
      <c r="A66" s="1" t="s">
        <v>209</v>
      </c>
      <c r="B66" s="1">
        <v>1605</v>
      </c>
      <c r="E66" s="5">
        <v>0.18878186494112009</v>
      </c>
      <c r="F66" s="31">
        <v>19.7431269</v>
      </c>
      <c r="G66">
        <v>0.2831239253282547</v>
      </c>
      <c r="H66">
        <v>0.82748538255691528</v>
      </c>
      <c r="I66">
        <v>-0.11621880158782009</v>
      </c>
      <c r="J66" s="2">
        <v>21.031264310000001</v>
      </c>
      <c r="K66" s="6">
        <v>33.79</v>
      </c>
      <c r="L66" s="2">
        <v>5.6733253000000001</v>
      </c>
      <c r="M66" s="2">
        <v>1.290068507</v>
      </c>
    </row>
    <row r="67" spans="1:13">
      <c r="A67" s="1" t="s">
        <v>265</v>
      </c>
      <c r="B67" s="1">
        <v>1013</v>
      </c>
      <c r="E67" s="5">
        <v>0.18122993409633639</v>
      </c>
      <c r="F67" s="29">
        <v>13.189111199999999</v>
      </c>
      <c r="G67">
        <v>0.27178977429866791</v>
      </c>
      <c r="H67">
        <v>0.89872610569000244</v>
      </c>
      <c r="I67">
        <v>-8.1350784748792648E-2</v>
      </c>
      <c r="J67" s="2">
        <v>21.16344166</v>
      </c>
      <c r="K67" s="6">
        <v>33.78</v>
      </c>
      <c r="L67" s="2">
        <v>7.4749684329999999</v>
      </c>
      <c r="M67" s="2">
        <v>1.537550569</v>
      </c>
    </row>
    <row r="68" spans="1:13">
      <c r="A68" s="1" t="s">
        <v>130</v>
      </c>
      <c r="B68" s="1">
        <v>1209</v>
      </c>
      <c r="E68" s="3">
        <v>0.29081082344055181</v>
      </c>
      <c r="F68" s="31">
        <v>20.274086</v>
      </c>
      <c r="G68">
        <v>0.43613764643669128</v>
      </c>
      <c r="H68">
        <v>0.81862363219261169</v>
      </c>
      <c r="I68">
        <v>-7.0247933268547058E-2</v>
      </c>
      <c r="J68" s="2">
        <v>20.510981560000001</v>
      </c>
      <c r="K68" s="6">
        <v>33.659999999999997</v>
      </c>
      <c r="L68" s="2">
        <v>5.8707463740000003</v>
      </c>
      <c r="M68" s="2">
        <v>1.5105986600000001</v>
      </c>
    </row>
    <row r="69" spans="1:13">
      <c r="A69" s="1" t="s">
        <v>224</v>
      </c>
      <c r="B69" s="1">
        <v>504</v>
      </c>
      <c r="E69" s="27">
        <v>0.23602484166622159</v>
      </c>
      <c r="F69" s="31">
        <v>20.484566699999998</v>
      </c>
      <c r="G69">
        <v>0.35398229956626892</v>
      </c>
      <c r="H69">
        <v>0.86215054988861084</v>
      </c>
      <c r="I69">
        <v>-6.6477276384830475E-2</v>
      </c>
      <c r="J69" s="2">
        <v>20.13732147</v>
      </c>
      <c r="K69" s="6">
        <v>33.65</v>
      </c>
      <c r="L69" s="2">
        <v>3.2453768250000001</v>
      </c>
      <c r="M69" s="2">
        <v>2.220926285</v>
      </c>
    </row>
    <row r="70" spans="1:13">
      <c r="A70" s="1" t="s">
        <v>120</v>
      </c>
      <c r="B70" s="1">
        <v>306</v>
      </c>
      <c r="E70" s="3">
        <v>0.32865811884403229</v>
      </c>
      <c r="F70" s="4">
        <v>28.029180499999999</v>
      </c>
      <c r="G70">
        <v>0.49288544058799738</v>
      </c>
      <c r="H70">
        <v>0.89869508147239685</v>
      </c>
      <c r="I70">
        <v>-2.0967989228665829E-2</v>
      </c>
      <c r="J70" s="2">
        <v>20.023162840000001</v>
      </c>
      <c r="K70" s="34">
        <v>26.15</v>
      </c>
      <c r="L70" s="2">
        <v>5.3512823579999997</v>
      </c>
      <c r="M70" s="2">
        <v>1.759073377</v>
      </c>
    </row>
    <row r="71" spans="1:13">
      <c r="A71" s="1" t="s">
        <v>233</v>
      </c>
      <c r="B71" s="1">
        <v>1009</v>
      </c>
      <c r="E71" s="27">
        <v>0.28668896853923798</v>
      </c>
      <c r="F71" s="31">
        <v>19.3192196</v>
      </c>
      <c r="G71">
        <v>0.42990481853485107</v>
      </c>
      <c r="H71">
        <v>0.97457629442214966</v>
      </c>
      <c r="I71">
        <v>3.5926559939980507E-2</v>
      </c>
      <c r="J71" s="2">
        <v>21.247332570000001</v>
      </c>
      <c r="K71" s="6">
        <v>33.6</v>
      </c>
      <c r="L71" s="2">
        <v>7.8856286999999998</v>
      </c>
      <c r="M71" s="2">
        <v>1.6265044209999999</v>
      </c>
    </row>
    <row r="72" spans="1:13">
      <c r="A72" s="1" t="s">
        <v>227</v>
      </c>
      <c r="B72" s="1">
        <v>907</v>
      </c>
      <c r="E72" s="5">
        <v>0.1876923143863678</v>
      </c>
      <c r="F72" s="30">
        <v>18.657812100000001</v>
      </c>
      <c r="G72">
        <v>0.28147658705711359</v>
      </c>
      <c r="H72">
        <v>0.8461538553237915</v>
      </c>
      <c r="I72">
        <v>-0.11780104786157609</v>
      </c>
      <c r="J72" s="2">
        <v>20.715621949999999</v>
      </c>
      <c r="K72" s="6">
        <v>33.54</v>
      </c>
      <c r="L72" s="2">
        <v>4.9731063840000003</v>
      </c>
      <c r="M72" s="2">
        <v>1.3455169199999999</v>
      </c>
    </row>
    <row r="73" spans="1:13">
      <c r="A73" s="1" t="s">
        <v>74</v>
      </c>
      <c r="B73" s="1">
        <v>1409</v>
      </c>
      <c r="E73" s="28">
        <v>0.5639401376247406</v>
      </c>
      <c r="F73" s="4">
        <v>26.100409500000001</v>
      </c>
      <c r="G73">
        <v>0.84568795561790466</v>
      </c>
      <c r="H73">
        <v>1.032380938529968</v>
      </c>
      <c r="I73">
        <v>0.132636733353138</v>
      </c>
      <c r="J73" s="2">
        <v>19.40762329</v>
      </c>
      <c r="K73" s="34">
        <v>26.21</v>
      </c>
      <c r="L73" s="2">
        <v>3.0112414360000002</v>
      </c>
      <c r="M73" s="2">
        <v>0.91087758500000005</v>
      </c>
    </row>
    <row r="74" spans="1:13">
      <c r="A74" s="1" t="s">
        <v>116</v>
      </c>
      <c r="B74" s="1">
        <v>709</v>
      </c>
      <c r="E74" s="27">
        <v>0.27754360437393188</v>
      </c>
      <c r="F74" s="31">
        <v>20.993560800000001</v>
      </c>
      <c r="G74">
        <v>0.4162357896566391</v>
      </c>
      <c r="H74">
        <v>0.88076025247573853</v>
      </c>
      <c r="I74">
        <v>-5.1016563549637788E-2</v>
      </c>
      <c r="J74" s="2">
        <v>20.90439606</v>
      </c>
      <c r="K74" s="6">
        <v>33.5</v>
      </c>
      <c r="L74" s="2">
        <v>4.2496266370000004</v>
      </c>
      <c r="M74" s="2">
        <v>2.1517901419999999</v>
      </c>
    </row>
    <row r="75" spans="1:13">
      <c r="A75" s="1" t="s">
        <v>114</v>
      </c>
      <c r="B75" s="1">
        <v>1420</v>
      </c>
      <c r="E75" s="3">
        <v>0.36580328643321991</v>
      </c>
      <c r="F75" s="4">
        <v>22.130874599999999</v>
      </c>
      <c r="G75">
        <v>0.54859292507171631</v>
      </c>
      <c r="H75">
        <v>0.93934142589569092</v>
      </c>
      <c r="I75">
        <v>1.8024125136435028E-2</v>
      </c>
      <c r="J75" s="2">
        <v>21.081060409999999</v>
      </c>
      <c r="K75" s="34">
        <v>26.43</v>
      </c>
      <c r="L75" s="2">
        <v>4.5033245089999996</v>
      </c>
      <c r="M75" s="2">
        <v>1.0378074049999999</v>
      </c>
    </row>
    <row r="76" spans="1:13">
      <c r="A76" s="1" t="s">
        <v>141</v>
      </c>
      <c r="B76" s="1">
        <v>1001</v>
      </c>
      <c r="E76" s="27">
        <v>0.26234567165374761</v>
      </c>
      <c r="F76" s="29">
        <v>15.440425899999999</v>
      </c>
      <c r="G76">
        <v>0.39341732859611511</v>
      </c>
      <c r="H76">
        <v>0.84717315435409546</v>
      </c>
      <c r="I76">
        <v>-6.8162694573402405E-2</v>
      </c>
      <c r="J76" s="2">
        <v>20.86297798</v>
      </c>
      <c r="K76" s="6">
        <v>33.39</v>
      </c>
      <c r="L76" s="2">
        <v>5.8468308450000004</v>
      </c>
      <c r="M76" s="2">
        <v>1.828550637</v>
      </c>
    </row>
    <row r="77" spans="1:13">
      <c r="A77" s="1" t="s">
        <v>85</v>
      </c>
      <c r="B77" s="1">
        <v>914</v>
      </c>
      <c r="E77" s="28">
        <v>0.52386760711669922</v>
      </c>
      <c r="F77" s="4">
        <v>22.677138299999999</v>
      </c>
      <c r="G77">
        <v>0.78563186526298523</v>
      </c>
      <c r="H77">
        <v>1.058341860771179</v>
      </c>
      <c r="I77">
        <v>0.13416863232851031</v>
      </c>
      <c r="J77" s="2">
        <v>20.314264300000001</v>
      </c>
      <c r="K77" s="34">
        <v>26.53</v>
      </c>
      <c r="L77" s="2">
        <v>4.8366189000000004</v>
      </c>
      <c r="M77" s="2">
        <v>1.2824985980000001</v>
      </c>
    </row>
    <row r="78" spans="1:13">
      <c r="A78" s="1" t="s">
        <v>261</v>
      </c>
      <c r="B78" s="1">
        <v>205</v>
      </c>
      <c r="E78" s="5">
        <v>0.21345710754394531</v>
      </c>
      <c r="F78" s="30">
        <v>16.943271599999999</v>
      </c>
      <c r="G78">
        <v>0.32010461390018458</v>
      </c>
      <c r="H78">
        <v>0.88481676578521729</v>
      </c>
      <c r="I78">
        <v>-9.0596083551645279E-2</v>
      </c>
      <c r="J78" s="2">
        <v>20.250150680000001</v>
      </c>
      <c r="K78" s="6">
        <v>33.35</v>
      </c>
      <c r="L78" s="2">
        <v>3.0064624549999999</v>
      </c>
      <c r="M78" s="2">
        <v>2.1170032019999998</v>
      </c>
    </row>
    <row r="79" spans="1:13">
      <c r="A79" s="1" t="s">
        <v>216</v>
      </c>
      <c r="B79" s="1">
        <v>308</v>
      </c>
      <c r="E79" s="5">
        <v>0.2147437930107117</v>
      </c>
      <c r="F79" s="4">
        <v>26.1035805</v>
      </c>
      <c r="G79">
        <v>0.32204705476760859</v>
      </c>
      <c r="H79">
        <v>0.86652553081512451</v>
      </c>
      <c r="I79">
        <v>-8.9431874454021454E-2</v>
      </c>
      <c r="J79" s="2">
        <v>19.695880890000002</v>
      </c>
      <c r="K79" s="34">
        <v>27.88</v>
      </c>
      <c r="L79" s="2">
        <v>5.0341825489999996</v>
      </c>
      <c r="M79" s="2">
        <v>1.6250658039999999</v>
      </c>
    </row>
    <row r="80" spans="1:13">
      <c r="A80" s="1" t="s">
        <v>102</v>
      </c>
      <c r="B80" s="1">
        <v>1114</v>
      </c>
      <c r="E80" s="3">
        <v>0.34037576615810389</v>
      </c>
      <c r="F80" s="31">
        <v>21.564352</v>
      </c>
      <c r="G80">
        <v>0.51047420501708984</v>
      </c>
      <c r="H80">
        <v>0.89227646589279175</v>
      </c>
      <c r="I80">
        <v>-2.2044891375117001E-4</v>
      </c>
      <c r="J80" s="2">
        <v>21.019374849999998</v>
      </c>
      <c r="K80" s="6">
        <v>33.340000000000003</v>
      </c>
      <c r="L80" s="2">
        <v>6.1538877489999999</v>
      </c>
      <c r="M80" s="2">
        <v>1.901360393</v>
      </c>
    </row>
    <row r="81" spans="1:13">
      <c r="A81" s="1" t="s">
        <v>39</v>
      </c>
      <c r="B81" s="1">
        <v>1417</v>
      </c>
      <c r="E81" s="28">
        <v>0.5486910343170166</v>
      </c>
      <c r="F81" s="4">
        <v>23.403889700000001</v>
      </c>
      <c r="G81">
        <v>0.82282119989395142</v>
      </c>
      <c r="H81">
        <v>1.039881825447083</v>
      </c>
      <c r="I81">
        <v>0.1366204768419266</v>
      </c>
      <c r="J81" s="2">
        <v>20.454698560000001</v>
      </c>
      <c r="K81" s="35">
        <v>28.23</v>
      </c>
      <c r="L81" s="2">
        <v>4.4548859600000004</v>
      </c>
      <c r="M81" s="2">
        <v>0.98472821700000002</v>
      </c>
    </row>
    <row r="82" spans="1:13">
      <c r="A82" s="1" t="s">
        <v>122</v>
      </c>
      <c r="B82" s="1">
        <v>1112</v>
      </c>
      <c r="E82" s="3">
        <v>0.29375740885734558</v>
      </c>
      <c r="F82" s="31">
        <v>20.156227099999999</v>
      </c>
      <c r="G82">
        <v>0.44055511057376862</v>
      </c>
      <c r="H82">
        <v>0.84062308073043823</v>
      </c>
      <c r="I82">
        <v>-5.5565541610121727E-2</v>
      </c>
      <c r="J82" s="2">
        <v>21.111366270000001</v>
      </c>
      <c r="K82" s="6">
        <v>33.29</v>
      </c>
      <c r="L82" s="2">
        <v>6.3381147379999998</v>
      </c>
      <c r="M82" s="2">
        <v>1.786753893</v>
      </c>
    </row>
    <row r="83" spans="1:13">
      <c r="A83" s="1" t="s">
        <v>137</v>
      </c>
      <c r="B83" s="1">
        <v>1205</v>
      </c>
      <c r="E83" s="27">
        <v>0.27250225841999048</v>
      </c>
      <c r="F83" s="31">
        <v>21.682603799999999</v>
      </c>
      <c r="G83">
        <v>0.40865422785282141</v>
      </c>
      <c r="H83">
        <v>0.83483147621154785</v>
      </c>
      <c r="I83">
        <v>-6.554047018289566E-2</v>
      </c>
      <c r="J83" s="2">
        <v>21.02443409</v>
      </c>
      <c r="K83" s="6">
        <v>33.24</v>
      </c>
      <c r="L83" s="2">
        <v>6.2313461300000004</v>
      </c>
      <c r="M83" s="2">
        <v>1.7587485309999999</v>
      </c>
    </row>
    <row r="84" spans="1:13">
      <c r="A84" s="1" t="s">
        <v>199</v>
      </c>
      <c r="B84" s="1">
        <v>505</v>
      </c>
      <c r="E84" s="27">
        <v>0.27160699665546417</v>
      </c>
      <c r="F84" s="31">
        <v>21.974910699999999</v>
      </c>
      <c r="G84">
        <v>0.40733492374420172</v>
      </c>
      <c r="H84">
        <v>0.89303082227706909</v>
      </c>
      <c r="I84">
        <v>-1.4580873772501951E-2</v>
      </c>
      <c r="J84" s="2">
        <v>20.30191422</v>
      </c>
      <c r="K84" s="6">
        <v>33.22</v>
      </c>
      <c r="L84" s="2">
        <v>3.1168098450000001</v>
      </c>
      <c r="M84" s="2">
        <v>2.1958854200000002</v>
      </c>
    </row>
    <row r="85" spans="1:13">
      <c r="A85" s="1" t="s">
        <v>283</v>
      </c>
      <c r="B85" s="1">
        <v>304</v>
      </c>
      <c r="E85" s="5">
        <v>0.16664972901344299</v>
      </c>
      <c r="F85" s="4">
        <v>23.0146561</v>
      </c>
      <c r="G85">
        <v>0.24992421269416809</v>
      </c>
      <c r="H85">
        <v>0.87474361062049866</v>
      </c>
      <c r="I85">
        <v>-0.104990117251873</v>
      </c>
      <c r="J85" s="2">
        <v>19.265981669999999</v>
      </c>
      <c r="K85" s="35">
        <v>28.24</v>
      </c>
      <c r="L85" s="2">
        <v>4.4082880019999999</v>
      </c>
      <c r="M85" s="2">
        <v>1.7896710629999999</v>
      </c>
    </row>
    <row r="86" spans="1:13">
      <c r="A86" s="1" t="s">
        <v>272</v>
      </c>
      <c r="B86" s="1">
        <v>210</v>
      </c>
      <c r="E86" s="5">
        <v>0.15931592881679529</v>
      </c>
      <c r="F86" s="30">
        <v>18.290019999999998</v>
      </c>
      <c r="G86">
        <v>0.23892013728618619</v>
      </c>
      <c r="H86">
        <v>0.87034228444099426</v>
      </c>
      <c r="I86">
        <v>-0.1222896799445152</v>
      </c>
      <c r="J86" s="2">
        <v>19.97174072</v>
      </c>
      <c r="K86" s="6">
        <v>33.200000000000003</v>
      </c>
      <c r="L86" s="2">
        <v>2.3614711759999998</v>
      </c>
      <c r="M86" s="2">
        <v>2.0285909179999999</v>
      </c>
    </row>
    <row r="87" spans="1:13">
      <c r="A87" s="1" t="s">
        <v>212</v>
      </c>
      <c r="B87" s="1">
        <v>517</v>
      </c>
      <c r="E87" s="5">
        <v>0.2065596729516983</v>
      </c>
      <c r="F87" s="30">
        <v>18.8161621</v>
      </c>
      <c r="G87">
        <v>0.30978408455848688</v>
      </c>
      <c r="H87">
        <v>0.95537477731704712</v>
      </c>
      <c r="I87">
        <v>1.9557110033929351E-2</v>
      </c>
      <c r="J87" s="2">
        <v>21.457052229999999</v>
      </c>
      <c r="K87" s="6">
        <v>33.159999999999997</v>
      </c>
      <c r="L87" s="2">
        <v>4.1758377549999999</v>
      </c>
      <c r="M87" s="2">
        <v>2.1519947049999999</v>
      </c>
    </row>
    <row r="88" spans="1:13">
      <c r="A88" s="1" t="s">
        <v>115</v>
      </c>
      <c r="B88" s="1">
        <v>608</v>
      </c>
      <c r="E88" s="3">
        <v>0.29273255169391632</v>
      </c>
      <c r="F88" s="31">
        <v>21.884445199999998</v>
      </c>
      <c r="G88">
        <v>0.43902331590652471</v>
      </c>
      <c r="H88">
        <v>0.91634982824325562</v>
      </c>
      <c r="I88">
        <v>-2.0160084590315819E-2</v>
      </c>
      <c r="J88" s="2">
        <v>19.366993900000001</v>
      </c>
      <c r="K88" s="6">
        <v>33.15</v>
      </c>
      <c r="L88" s="2">
        <v>3.6771538260000001</v>
      </c>
      <c r="M88" s="2">
        <v>2.3489656449999998</v>
      </c>
    </row>
    <row r="89" spans="1:13">
      <c r="A89" s="1" t="s">
        <v>284</v>
      </c>
      <c r="B89" s="1">
        <v>303</v>
      </c>
      <c r="E89" s="5">
        <v>0.17961955070495611</v>
      </c>
      <c r="F89" s="4">
        <v>28.543911000000001</v>
      </c>
      <c r="G89">
        <v>0.26937291026115417</v>
      </c>
      <c r="H89">
        <v>0.85631519556045532</v>
      </c>
      <c r="I89">
        <v>-0.10983337461948391</v>
      </c>
      <c r="J89" s="2">
        <v>19.894321439999999</v>
      </c>
      <c r="K89" s="35">
        <v>28.84</v>
      </c>
      <c r="L89" s="2">
        <v>4.9225325580000003</v>
      </c>
      <c r="M89" s="2">
        <v>1.826977015</v>
      </c>
    </row>
    <row r="90" spans="1:13">
      <c r="A90" s="1" t="s">
        <v>160</v>
      </c>
      <c r="B90" s="1">
        <v>612</v>
      </c>
      <c r="E90" s="5">
        <v>0.2131371945142746</v>
      </c>
      <c r="F90" s="29">
        <v>14.7542648</v>
      </c>
      <c r="G90">
        <v>0.31965109705924988</v>
      </c>
      <c r="H90">
        <v>0.89726144075393677</v>
      </c>
      <c r="I90">
        <v>-0.1028360053896904</v>
      </c>
      <c r="J90" s="2">
        <v>18.408397669999999</v>
      </c>
      <c r="K90" s="6">
        <v>33.119999999999997</v>
      </c>
      <c r="L90" s="2">
        <v>3.6576781270000001</v>
      </c>
      <c r="M90" s="2">
        <v>2.291054726</v>
      </c>
    </row>
    <row r="91" spans="1:13">
      <c r="A91" s="1" t="s">
        <v>225</v>
      </c>
      <c r="B91" s="1">
        <v>201</v>
      </c>
      <c r="E91" s="5">
        <v>0.2025405019521713</v>
      </c>
      <c r="F91" s="30">
        <v>16.430505799999999</v>
      </c>
      <c r="G91">
        <v>0.30375397205352778</v>
      </c>
      <c r="H91">
        <v>0.88651537895202637</v>
      </c>
      <c r="I91">
        <v>-0.11432622745633129</v>
      </c>
      <c r="J91" s="2">
        <v>19.80191803</v>
      </c>
      <c r="K91" s="6">
        <v>33.119999999999997</v>
      </c>
      <c r="L91" s="2">
        <v>2.8451223369999998</v>
      </c>
      <c r="M91" s="2">
        <v>2.068453431</v>
      </c>
    </row>
    <row r="92" spans="1:13">
      <c r="A92" s="1" t="s">
        <v>218</v>
      </c>
      <c r="B92" s="1">
        <v>202</v>
      </c>
      <c r="E92" s="5">
        <v>0.2093114256858826</v>
      </c>
      <c r="F92" s="30">
        <v>17.732410399999999</v>
      </c>
      <c r="G92">
        <v>0.31391200423240662</v>
      </c>
      <c r="H92">
        <v>0.90289312601089478</v>
      </c>
      <c r="I92">
        <v>-7.4617128819227219E-2</v>
      </c>
      <c r="J92" s="2">
        <v>20.388740540000001</v>
      </c>
      <c r="K92" s="6">
        <v>33.090000000000003</v>
      </c>
      <c r="L92" s="2">
        <v>2.9766898159999999</v>
      </c>
      <c r="M92" s="2">
        <v>2.0639237170000002</v>
      </c>
    </row>
    <row r="93" spans="1:13">
      <c r="A93" s="1" t="s">
        <v>201</v>
      </c>
      <c r="B93" s="1">
        <v>906</v>
      </c>
      <c r="E93" s="5">
        <v>0.2042731195688248</v>
      </c>
      <c r="F93" s="30">
        <v>16.726981200000001</v>
      </c>
      <c r="G93">
        <v>0.30635260045528412</v>
      </c>
      <c r="H93">
        <v>0.85846284031867981</v>
      </c>
      <c r="I93">
        <v>-9.4556257128715515E-2</v>
      </c>
      <c r="J93" s="2">
        <v>20.836991309999998</v>
      </c>
      <c r="K93" s="6">
        <v>33.07</v>
      </c>
      <c r="L93" s="2">
        <v>4.824429512</v>
      </c>
      <c r="M93" s="2">
        <v>1.348123312</v>
      </c>
    </row>
    <row r="94" spans="1:13">
      <c r="A94" s="1" t="s">
        <v>66</v>
      </c>
      <c r="B94" s="1">
        <v>716</v>
      </c>
      <c r="E94" s="3">
        <v>0.39944815635681152</v>
      </c>
      <c r="F94" s="31">
        <v>20.063447</v>
      </c>
      <c r="G94">
        <v>0.59906163811683655</v>
      </c>
      <c r="H94">
        <v>0.92024025321006775</v>
      </c>
      <c r="I94">
        <v>2.787450514733791E-2</v>
      </c>
      <c r="J94" s="2">
        <v>20.209053990000001</v>
      </c>
      <c r="K94" s="36">
        <v>33.06</v>
      </c>
      <c r="L94" s="2">
        <v>5.0993232730000004</v>
      </c>
      <c r="M94" s="2">
        <v>2.013486624</v>
      </c>
    </row>
    <row r="95" spans="1:13">
      <c r="A95" s="1" t="s">
        <v>268</v>
      </c>
      <c r="B95" s="1">
        <v>307</v>
      </c>
      <c r="E95" s="27">
        <v>0.23110151290893549</v>
      </c>
      <c r="F95" s="4">
        <v>26.862627</v>
      </c>
      <c r="G95">
        <v>0.34657740592956537</v>
      </c>
      <c r="H95">
        <v>0.84768211841583252</v>
      </c>
      <c r="I95">
        <v>-9.5778748393058777E-2</v>
      </c>
      <c r="J95" s="2">
        <v>20.225078580000002</v>
      </c>
      <c r="K95" s="35">
        <v>28.86</v>
      </c>
      <c r="L95" s="2">
        <v>5.631178856</v>
      </c>
      <c r="M95" s="2">
        <v>1.701323986</v>
      </c>
    </row>
    <row r="96" spans="1:13">
      <c r="A96" s="1" t="s">
        <v>145</v>
      </c>
      <c r="B96" s="1">
        <v>1310</v>
      </c>
      <c r="E96" s="27">
        <v>0.27188694477081299</v>
      </c>
      <c r="F96" s="31">
        <v>20.066842999999999</v>
      </c>
      <c r="G96">
        <v>0.40776157379150391</v>
      </c>
      <c r="H96">
        <v>0.90795791149139404</v>
      </c>
      <c r="I96">
        <v>-3.3953212201595313E-2</v>
      </c>
      <c r="J96" s="2">
        <v>20.555229189999999</v>
      </c>
      <c r="K96" s="36">
        <v>32.979999999999997</v>
      </c>
      <c r="L96" s="2">
        <v>5.8592472080000002</v>
      </c>
      <c r="M96" s="2">
        <v>1.498761177</v>
      </c>
    </row>
    <row r="97" spans="1:13">
      <c r="A97" s="1" t="s">
        <v>23</v>
      </c>
      <c r="B97" s="1">
        <v>1413</v>
      </c>
      <c r="E97" s="28">
        <v>0.59592097997665405</v>
      </c>
      <c r="F97" s="4">
        <v>23.658472100000001</v>
      </c>
      <c r="G97">
        <v>0.89359670877456665</v>
      </c>
      <c r="H97">
        <v>1.069652199745178</v>
      </c>
      <c r="I97">
        <v>0.1561132222414017</v>
      </c>
      <c r="J97" s="2">
        <v>20.53299904</v>
      </c>
      <c r="K97" s="35">
        <v>28.94</v>
      </c>
      <c r="L97" s="2">
        <v>4.5963439939999997</v>
      </c>
      <c r="M97" s="2">
        <v>1.065099716</v>
      </c>
    </row>
    <row r="98" spans="1:13">
      <c r="A98" s="1" t="s">
        <v>285</v>
      </c>
      <c r="B98" s="1">
        <v>411</v>
      </c>
      <c r="E98" s="5">
        <v>0.1753702312707901</v>
      </c>
      <c r="F98" s="4">
        <v>24.8255157</v>
      </c>
      <c r="G98">
        <v>0.26300409436225891</v>
      </c>
      <c r="H98">
        <v>0.87242025136947632</v>
      </c>
      <c r="I98">
        <v>-0.1094233468174934</v>
      </c>
      <c r="J98" s="2">
        <v>20.02464676</v>
      </c>
      <c r="K98" s="35">
        <v>29.21</v>
      </c>
      <c r="L98" s="2">
        <v>4.2989830969999998</v>
      </c>
      <c r="M98" s="2">
        <v>1.9451146130000001</v>
      </c>
    </row>
    <row r="99" spans="1:13">
      <c r="A99" s="1" t="s">
        <v>56</v>
      </c>
      <c r="B99" s="1">
        <v>706</v>
      </c>
      <c r="E99" s="28">
        <v>0.43741706013679499</v>
      </c>
      <c r="F99" s="4">
        <v>25.026064900000002</v>
      </c>
      <c r="G99">
        <v>0.65598052740097046</v>
      </c>
      <c r="H99">
        <v>0.96732714772224426</v>
      </c>
      <c r="I99">
        <v>6.93473219871521E-2</v>
      </c>
      <c r="J99" s="2">
        <v>20.660013200000002</v>
      </c>
      <c r="K99" s="35">
        <v>29.56</v>
      </c>
      <c r="L99" s="2">
        <v>4.9889314169999999</v>
      </c>
      <c r="M99" s="2">
        <v>2.1294651029999998</v>
      </c>
    </row>
    <row r="100" spans="1:13">
      <c r="A100" s="1" t="s">
        <v>101</v>
      </c>
      <c r="B100" s="1">
        <v>1616</v>
      </c>
      <c r="E100" s="3">
        <v>0.33728544414043432</v>
      </c>
      <c r="F100" s="29">
        <v>15.3759427</v>
      </c>
      <c r="G100">
        <v>0.50583472847938538</v>
      </c>
      <c r="H100">
        <v>0.9250788688659668</v>
      </c>
      <c r="I100">
        <v>-1.6881151124835011E-2</v>
      </c>
      <c r="J100" s="2">
        <v>20.475315089999999</v>
      </c>
      <c r="K100" s="36">
        <v>32.82</v>
      </c>
      <c r="L100" s="2">
        <v>4.9278903009999997</v>
      </c>
      <c r="M100" s="2">
        <v>1.2953760620000001</v>
      </c>
    </row>
    <row r="101" spans="1:13">
      <c r="A101" s="1" t="s">
        <v>280</v>
      </c>
      <c r="B101" s="1">
        <v>404</v>
      </c>
      <c r="E101" s="5">
        <v>0.18589212000370031</v>
      </c>
      <c r="F101" s="30">
        <v>18.410163900000001</v>
      </c>
      <c r="G101">
        <v>0.27878034114837652</v>
      </c>
      <c r="H101">
        <v>0.85637000203132629</v>
      </c>
      <c r="I101">
        <v>-9.7198396921157837E-2</v>
      </c>
      <c r="J101" s="2">
        <v>20.808443069999999</v>
      </c>
      <c r="K101" s="36">
        <v>32.770000000000003</v>
      </c>
      <c r="L101" s="2">
        <v>4.3462748529999997</v>
      </c>
      <c r="M101" s="2">
        <v>2.0256843569999998</v>
      </c>
    </row>
    <row r="102" spans="1:13">
      <c r="A102" s="1" t="s">
        <v>55</v>
      </c>
      <c r="B102" s="1">
        <v>1611</v>
      </c>
      <c r="E102" s="28">
        <v>0.4657372385263443</v>
      </c>
      <c r="F102" s="4">
        <v>22.531879400000001</v>
      </c>
      <c r="G102">
        <v>0.69848296046257019</v>
      </c>
      <c r="H102">
        <v>1.0017988681793211</v>
      </c>
      <c r="I102">
        <v>0.12178276851773261</v>
      </c>
      <c r="J102" s="2">
        <v>20.760068889999999</v>
      </c>
      <c r="K102" s="35">
        <v>29.67</v>
      </c>
      <c r="L102" s="2">
        <v>4.9422721860000003</v>
      </c>
      <c r="M102" s="2">
        <v>1.226327062</v>
      </c>
    </row>
    <row r="103" spans="1:13">
      <c r="A103" s="1" t="s">
        <v>108</v>
      </c>
      <c r="B103" s="1">
        <v>1612</v>
      </c>
      <c r="E103" s="3">
        <v>0.33093711733818049</v>
      </c>
      <c r="F103" s="31">
        <v>19.6468563</v>
      </c>
      <c r="G103">
        <v>0.49631176888942719</v>
      </c>
      <c r="H103">
        <v>0.86323851346969604</v>
      </c>
      <c r="I103">
        <v>-2.553763426840305E-2</v>
      </c>
      <c r="J103" s="2">
        <v>20.825626369999998</v>
      </c>
      <c r="K103" s="36">
        <v>32.75</v>
      </c>
      <c r="L103" s="2">
        <v>5.307156086</v>
      </c>
      <c r="M103" s="2">
        <v>1.2423267360000001</v>
      </c>
    </row>
    <row r="104" spans="1:13">
      <c r="A104" s="1" t="s">
        <v>243</v>
      </c>
      <c r="B104" s="1">
        <v>209</v>
      </c>
      <c r="E104" s="5">
        <v>0.1806382238864899</v>
      </c>
      <c r="F104" s="30">
        <v>16.570591</v>
      </c>
      <c r="G104">
        <v>0.27089877426624298</v>
      </c>
      <c r="H104">
        <v>0.87591442465782166</v>
      </c>
      <c r="I104">
        <v>-0.10708916932344439</v>
      </c>
      <c r="J104" s="2">
        <v>19.748239519999998</v>
      </c>
      <c r="K104" s="36">
        <v>32.74</v>
      </c>
      <c r="L104" s="2">
        <v>2.6037969589999999</v>
      </c>
      <c r="M104" s="2">
        <v>2.0811266900000001</v>
      </c>
    </row>
    <row r="105" spans="1:13">
      <c r="A105" s="1" t="s">
        <v>152</v>
      </c>
      <c r="B105" s="1">
        <v>514</v>
      </c>
      <c r="E105" s="27">
        <v>0.26846230030059809</v>
      </c>
      <c r="F105" s="30">
        <v>18.3892813</v>
      </c>
      <c r="G105">
        <v>0.4026256650686264</v>
      </c>
      <c r="H105">
        <v>0.88970866799354553</v>
      </c>
      <c r="I105">
        <v>-5.1416940987110138E-2</v>
      </c>
      <c r="J105" s="2">
        <v>20.81698227</v>
      </c>
      <c r="K105" s="36">
        <v>32.729999999999997</v>
      </c>
      <c r="L105" s="2">
        <v>4.154159784</v>
      </c>
      <c r="M105" s="2">
        <v>2.1531190869999999</v>
      </c>
    </row>
    <row r="106" spans="1:13">
      <c r="A106" s="1" t="s">
        <v>258</v>
      </c>
      <c r="B106" s="1">
        <v>208</v>
      </c>
      <c r="E106" s="5">
        <v>0.16947545856237409</v>
      </c>
      <c r="F106" s="31">
        <v>19.724261299999998</v>
      </c>
      <c r="G106">
        <v>0.25415447354316711</v>
      </c>
      <c r="H106">
        <v>0.88968417048454285</v>
      </c>
      <c r="I106">
        <v>-0.1047083400189877</v>
      </c>
      <c r="J106" s="2">
        <v>19.73765564</v>
      </c>
      <c r="K106" s="36">
        <v>32.729999999999997</v>
      </c>
      <c r="L106" s="2">
        <v>1.684489489</v>
      </c>
      <c r="M106" s="2">
        <v>2.0137515069999998</v>
      </c>
    </row>
    <row r="107" spans="1:13">
      <c r="A107" s="1" t="s">
        <v>234</v>
      </c>
      <c r="B107" s="1">
        <v>1018</v>
      </c>
      <c r="E107" s="5">
        <v>0.1875314265489578</v>
      </c>
      <c r="F107" s="29">
        <v>13.9570522</v>
      </c>
      <c r="G107">
        <v>0.28122642636299128</v>
      </c>
      <c r="H107">
        <v>0.87197393178939819</v>
      </c>
      <c r="I107">
        <v>-8.5070036351680756E-2</v>
      </c>
      <c r="J107" s="2">
        <v>21.01623726</v>
      </c>
      <c r="K107" s="36">
        <v>32.71</v>
      </c>
      <c r="L107" s="2">
        <v>5.5949304099999999</v>
      </c>
      <c r="M107" s="2">
        <v>1.784065843</v>
      </c>
    </row>
    <row r="108" spans="1:13">
      <c r="A108" s="1" t="s">
        <v>29</v>
      </c>
      <c r="B108" s="1">
        <v>107</v>
      </c>
      <c r="E108" s="5">
        <v>0.19357344508171079</v>
      </c>
      <c r="F108" s="4">
        <v>22.109220499999999</v>
      </c>
      <c r="G108">
        <v>0.29029794037342072</v>
      </c>
      <c r="H108">
        <v>0.87985318899154663</v>
      </c>
      <c r="I108">
        <v>-0.12097938358783721</v>
      </c>
      <c r="J108" s="2">
        <v>18.357319830000002</v>
      </c>
      <c r="K108" s="35">
        <v>29.99</v>
      </c>
      <c r="L108" s="2">
        <v>2.767850637</v>
      </c>
      <c r="M108" s="2">
        <v>1.9009485239999999</v>
      </c>
    </row>
    <row r="109" spans="1:13">
      <c r="A109" s="1" t="s">
        <v>25</v>
      </c>
      <c r="B109" s="1">
        <v>723</v>
      </c>
      <c r="E109" s="28">
        <v>0.55818429589271545</v>
      </c>
      <c r="F109" s="31">
        <v>19.614406599999999</v>
      </c>
      <c r="G109">
        <v>0.83714818954467773</v>
      </c>
      <c r="H109">
        <v>1.1009036898612981</v>
      </c>
      <c r="I109">
        <v>0.12088581919670099</v>
      </c>
      <c r="J109" s="2">
        <v>19.003056529999999</v>
      </c>
      <c r="K109" s="36">
        <v>32.659999999999997</v>
      </c>
      <c r="L109" s="2">
        <v>4.8771338460000004</v>
      </c>
      <c r="M109" s="2">
        <v>1.9193863870000001</v>
      </c>
    </row>
    <row r="110" spans="1:13">
      <c r="A110" s="1" t="s">
        <v>136</v>
      </c>
      <c r="B110" s="1">
        <v>1017</v>
      </c>
      <c r="E110" s="27">
        <v>0.25464187562465668</v>
      </c>
      <c r="F110" s="30">
        <v>16.8653069</v>
      </c>
      <c r="G110">
        <v>0.38188789784908289</v>
      </c>
      <c r="H110">
        <v>0.83369803428649902</v>
      </c>
      <c r="I110">
        <v>-8.2452770322561264E-2</v>
      </c>
      <c r="J110" s="2">
        <v>20.794472689999999</v>
      </c>
      <c r="K110" s="36">
        <v>32.54</v>
      </c>
      <c r="L110" s="2">
        <v>5.4383993149999998</v>
      </c>
      <c r="M110" s="2">
        <v>1.6228997709999999</v>
      </c>
    </row>
    <row r="111" spans="1:13">
      <c r="A111" s="1" t="s">
        <v>236</v>
      </c>
      <c r="B111" s="1">
        <v>414</v>
      </c>
      <c r="E111" s="5">
        <v>0.19965797662734991</v>
      </c>
      <c r="F111" s="29">
        <v>14.5938015</v>
      </c>
      <c r="G111">
        <v>0.29942294955253601</v>
      </c>
      <c r="H111">
        <v>0.86005941033363342</v>
      </c>
      <c r="I111">
        <v>-9.7098872065544128E-2</v>
      </c>
      <c r="J111" s="2">
        <v>20.684302330000001</v>
      </c>
      <c r="K111" s="36">
        <v>32.49</v>
      </c>
      <c r="L111" s="2">
        <v>6.1978657249999998</v>
      </c>
      <c r="M111" s="2">
        <v>1.944773197</v>
      </c>
    </row>
    <row r="112" spans="1:13">
      <c r="A112" s="1" t="s">
        <v>177</v>
      </c>
      <c r="B112" s="1">
        <v>507</v>
      </c>
      <c r="E112" s="3">
        <v>0.39047294855117798</v>
      </c>
      <c r="F112" s="31">
        <v>19.410127599999999</v>
      </c>
      <c r="G112">
        <v>0.58560875058174133</v>
      </c>
      <c r="H112">
        <v>0.98175179958343506</v>
      </c>
      <c r="I112">
        <v>7.7783424407243729E-2</v>
      </c>
      <c r="J112" s="2">
        <v>20.398534770000001</v>
      </c>
      <c r="K112" s="36">
        <v>32.49</v>
      </c>
      <c r="L112" s="2">
        <v>2.4504673480000001</v>
      </c>
      <c r="M112" s="2">
        <v>2.0897846219999998</v>
      </c>
    </row>
    <row r="113" spans="1:13">
      <c r="A113" s="1" t="s">
        <v>269</v>
      </c>
      <c r="B113" s="1">
        <v>206</v>
      </c>
      <c r="E113" s="27">
        <v>0.25156444311141968</v>
      </c>
      <c r="F113" s="30">
        <v>18.353034000000001</v>
      </c>
      <c r="G113">
        <v>0.377267986536026</v>
      </c>
      <c r="H113">
        <v>0.889598548412323</v>
      </c>
      <c r="I113">
        <v>-5.9198863804340363E-2</v>
      </c>
      <c r="J113" s="2">
        <v>20.232189179999999</v>
      </c>
      <c r="K113" s="36">
        <v>32.450000000000003</v>
      </c>
      <c r="L113" s="2">
        <v>2.6525688170000001</v>
      </c>
      <c r="M113" s="2">
        <v>2.1451091770000001</v>
      </c>
    </row>
    <row r="114" spans="1:13">
      <c r="A114" s="1" t="s">
        <v>37</v>
      </c>
      <c r="B114" s="1">
        <v>1506</v>
      </c>
      <c r="E114" s="28">
        <v>0.55019158124923706</v>
      </c>
      <c r="F114" s="29">
        <v>14.219935400000001</v>
      </c>
      <c r="G114">
        <v>0.82512927055358887</v>
      </c>
      <c r="H114">
        <v>1.0752440094947811</v>
      </c>
      <c r="I114">
        <v>0.1296650767326355</v>
      </c>
      <c r="J114" s="2">
        <v>21.210251809999999</v>
      </c>
      <c r="K114" s="36">
        <v>32.43</v>
      </c>
      <c r="L114" s="2">
        <v>5.4986915590000001</v>
      </c>
      <c r="M114" s="2">
        <v>1.2113122940000001</v>
      </c>
    </row>
    <row r="115" spans="1:13">
      <c r="A115" s="1" t="s">
        <v>57</v>
      </c>
      <c r="B115" s="1">
        <v>1002</v>
      </c>
      <c r="E115" s="3">
        <v>0.43228346109390259</v>
      </c>
      <c r="F115" s="29">
        <v>9.8055825199999997</v>
      </c>
      <c r="G115">
        <v>0.64829760789871216</v>
      </c>
      <c r="H115">
        <v>0.93271946907043457</v>
      </c>
      <c r="I115">
        <v>3.611011803150177E-2</v>
      </c>
      <c r="J115" s="2">
        <v>21.091020579999999</v>
      </c>
      <c r="K115" s="36">
        <v>32.409999999999997</v>
      </c>
      <c r="L115" s="2">
        <v>6.2041959760000003</v>
      </c>
      <c r="M115" s="2">
        <v>1.960090637</v>
      </c>
    </row>
    <row r="116" spans="1:13">
      <c r="A116" s="1" t="s">
        <v>190</v>
      </c>
      <c r="B116" s="1">
        <v>1016</v>
      </c>
      <c r="E116" s="5">
        <v>0.21803852915763849</v>
      </c>
      <c r="F116" s="29">
        <v>14.8149734</v>
      </c>
      <c r="G116">
        <v>0.32698622345924377</v>
      </c>
      <c r="H116">
        <v>0.84322291612625122</v>
      </c>
      <c r="I116">
        <v>-8.6818575859069824E-2</v>
      </c>
      <c r="J116" s="2">
        <v>20.926434520000001</v>
      </c>
      <c r="K116" s="36">
        <v>32.36</v>
      </c>
      <c r="L116" s="2">
        <v>5.6992185119999998</v>
      </c>
      <c r="M116" s="2">
        <v>1.4999477859999999</v>
      </c>
    </row>
    <row r="117" spans="1:13">
      <c r="A117" s="1" t="s">
        <v>44</v>
      </c>
      <c r="B117" s="1">
        <v>707</v>
      </c>
      <c r="E117" s="28">
        <v>0.4647364616394043</v>
      </c>
      <c r="F117" s="4">
        <v>23.180569599999998</v>
      </c>
      <c r="G117">
        <v>0.69697749614715576</v>
      </c>
      <c r="H117">
        <v>0.95942074060440063</v>
      </c>
      <c r="I117">
        <v>6.8667210638523102E-2</v>
      </c>
      <c r="J117" s="2">
        <v>20.733131409999999</v>
      </c>
      <c r="K117" s="35">
        <v>30.15</v>
      </c>
      <c r="L117" s="2">
        <v>4.9174613950000001</v>
      </c>
      <c r="M117" s="2">
        <v>2.1400361060000002</v>
      </c>
    </row>
    <row r="118" spans="1:13">
      <c r="A118" s="1" t="s">
        <v>99</v>
      </c>
      <c r="B118" s="1">
        <v>703</v>
      </c>
      <c r="E118" s="3">
        <v>0.40437158942222601</v>
      </c>
      <c r="F118" s="31">
        <v>21.8056774</v>
      </c>
      <c r="G118">
        <v>0.60643905401229858</v>
      </c>
      <c r="H118">
        <v>0.97930049896240234</v>
      </c>
      <c r="I118">
        <v>6.7602038383483887E-2</v>
      </c>
      <c r="J118" s="2">
        <v>20.93345261</v>
      </c>
      <c r="K118" s="36">
        <v>32.29</v>
      </c>
      <c r="L118" s="2">
        <v>5.6477968690000004</v>
      </c>
      <c r="M118" s="2">
        <v>1.969384909</v>
      </c>
    </row>
    <row r="119" spans="1:13">
      <c r="A119" s="1" t="s">
        <v>156</v>
      </c>
      <c r="B119" s="1">
        <v>803</v>
      </c>
      <c r="E119" s="27">
        <v>0.25843504071235662</v>
      </c>
      <c r="F119" s="30">
        <v>16.245349900000001</v>
      </c>
      <c r="G119">
        <v>0.38758298754692078</v>
      </c>
      <c r="H119">
        <v>0.85787171125411987</v>
      </c>
      <c r="I119">
        <v>-8.1932775676250458E-2</v>
      </c>
      <c r="J119" s="2">
        <v>20.458314900000001</v>
      </c>
      <c r="K119" s="36">
        <v>32.25</v>
      </c>
      <c r="L119" s="2">
        <v>5.2304491999999998</v>
      </c>
      <c r="M119" s="2">
        <v>1.6103262899999999</v>
      </c>
    </row>
    <row r="120" spans="1:13">
      <c r="A120" s="1" t="s">
        <v>125</v>
      </c>
      <c r="B120" s="1">
        <v>1619</v>
      </c>
      <c r="E120" s="27">
        <v>0.2768000066280365</v>
      </c>
      <c r="F120" s="4">
        <v>22.183123599999998</v>
      </c>
      <c r="G120">
        <v>0.41511696577072138</v>
      </c>
      <c r="H120">
        <v>0.82846254110336304</v>
      </c>
      <c r="I120">
        <v>-8.0153800547122955E-2</v>
      </c>
      <c r="J120" s="2">
        <v>20.931783679999999</v>
      </c>
      <c r="K120" s="35">
        <v>30.18</v>
      </c>
      <c r="L120" s="2">
        <v>5.6598715779999997</v>
      </c>
      <c r="M120" s="2">
        <v>1.4093339439999999</v>
      </c>
    </row>
    <row r="121" spans="1:13">
      <c r="A121" s="1" t="s">
        <v>133</v>
      </c>
      <c r="B121" s="1">
        <v>1307</v>
      </c>
      <c r="E121" s="27">
        <v>0.2649277001619339</v>
      </c>
      <c r="F121" s="29">
        <v>9.1063509000000007</v>
      </c>
      <c r="G121">
        <v>0.39730621874332428</v>
      </c>
      <c r="H121">
        <v>0.91499745845794678</v>
      </c>
      <c r="I121">
        <v>-4.9086667597293847E-2</v>
      </c>
      <c r="J121" s="2">
        <v>19.879352570000002</v>
      </c>
      <c r="K121" s="36">
        <v>32.22</v>
      </c>
      <c r="L121" s="2">
        <v>5.2570762630000001</v>
      </c>
      <c r="M121" s="2">
        <v>1.694933891</v>
      </c>
    </row>
    <row r="122" spans="1:13">
      <c r="A122" s="1" t="s">
        <v>239</v>
      </c>
      <c r="B122" s="1">
        <v>501</v>
      </c>
      <c r="E122" s="3">
        <v>0.32065261900424957</v>
      </c>
      <c r="F122" s="31">
        <v>19.100620299999999</v>
      </c>
      <c r="G122">
        <v>0.48083819448947912</v>
      </c>
      <c r="H122">
        <v>0.93399232625961304</v>
      </c>
      <c r="I122">
        <v>2.376385219395161E-2</v>
      </c>
      <c r="J122" s="2">
        <v>20.644668580000001</v>
      </c>
      <c r="K122" s="36">
        <v>32.21</v>
      </c>
      <c r="L122" s="2">
        <v>2.8754370210000002</v>
      </c>
      <c r="M122" s="2">
        <v>2.0824480059999999</v>
      </c>
    </row>
    <row r="123" spans="1:13">
      <c r="A123" s="1" t="s">
        <v>223</v>
      </c>
      <c r="B123" s="1">
        <v>405</v>
      </c>
      <c r="E123" s="5">
        <v>0.20395740121603009</v>
      </c>
      <c r="F123" s="30">
        <v>17.5626526</v>
      </c>
      <c r="G123">
        <v>0.30588208138942719</v>
      </c>
      <c r="H123">
        <v>0.92334365844726563</v>
      </c>
      <c r="I123">
        <v>-5.5495243519544601E-2</v>
      </c>
      <c r="J123" s="2">
        <v>21.107143399999998</v>
      </c>
      <c r="K123" s="36">
        <v>32.200000000000003</v>
      </c>
      <c r="L123" s="2">
        <v>4.9128360750000004</v>
      </c>
      <c r="M123" s="2">
        <v>2.0442819600000002</v>
      </c>
    </row>
    <row r="124" spans="1:13">
      <c r="A124" s="1" t="s">
        <v>126</v>
      </c>
      <c r="B124" s="1">
        <v>1305</v>
      </c>
      <c r="E124" s="3">
        <v>0.35609182715415949</v>
      </c>
      <c r="F124" s="30">
        <v>16.181716900000001</v>
      </c>
      <c r="G124">
        <v>0.53405916690826416</v>
      </c>
      <c r="H124">
        <v>0.89549347758293152</v>
      </c>
      <c r="I124">
        <v>1.266689505428076E-2</v>
      </c>
      <c r="J124" s="2">
        <v>20.421175000000002</v>
      </c>
      <c r="K124" s="36">
        <v>32.15</v>
      </c>
      <c r="L124" s="2">
        <v>5.1390361789999996</v>
      </c>
      <c r="M124" s="2">
        <v>1.7413265710000001</v>
      </c>
    </row>
    <row r="125" spans="1:13">
      <c r="A125" s="1" t="s">
        <v>198</v>
      </c>
      <c r="B125" s="1">
        <v>1509</v>
      </c>
      <c r="E125" s="27">
        <v>0.2244897931814194</v>
      </c>
      <c r="F125" s="30">
        <v>18.5694494</v>
      </c>
      <c r="G125">
        <v>0.33667442202568049</v>
      </c>
      <c r="H125">
        <v>0.88736626505851746</v>
      </c>
      <c r="I125">
        <v>-7.8462019562721252E-2</v>
      </c>
      <c r="J125" s="2">
        <v>21.228824620000001</v>
      </c>
      <c r="K125" s="36">
        <v>32.15</v>
      </c>
      <c r="L125" s="2">
        <v>4.8109884259999998</v>
      </c>
      <c r="M125" s="2">
        <v>1.083598912</v>
      </c>
    </row>
    <row r="126" spans="1:13">
      <c r="A126" s="1" t="s">
        <v>220</v>
      </c>
      <c r="B126" s="1">
        <v>415</v>
      </c>
      <c r="E126" s="5">
        <v>0.2022160738706589</v>
      </c>
      <c r="F126" s="29">
        <v>15.3377438</v>
      </c>
      <c r="G126">
        <v>0.30325409770011902</v>
      </c>
      <c r="H126">
        <v>0.87179487943649292</v>
      </c>
      <c r="I126">
        <v>-8.8383838534355164E-2</v>
      </c>
      <c r="J126" s="2">
        <v>20.975979800000001</v>
      </c>
      <c r="K126" s="36">
        <v>32.119999999999997</v>
      </c>
      <c r="L126" s="2">
        <v>6.2400367259999996</v>
      </c>
      <c r="M126" s="2">
        <v>1.993659735</v>
      </c>
    </row>
    <row r="127" spans="1:13">
      <c r="A127" s="1" t="s">
        <v>244</v>
      </c>
      <c r="B127" s="1">
        <v>1015</v>
      </c>
      <c r="E127" s="5">
        <v>0.19337606430053711</v>
      </c>
      <c r="F127" s="30">
        <v>16.5888901</v>
      </c>
      <c r="G127">
        <v>0.28998664021491999</v>
      </c>
      <c r="H127">
        <v>0.86610877513885498</v>
      </c>
      <c r="I127">
        <v>-8.4150746464729309E-2</v>
      </c>
      <c r="J127" s="2">
        <v>20.969259260000001</v>
      </c>
      <c r="K127" s="36">
        <v>32.049999999999997</v>
      </c>
      <c r="L127" s="2">
        <v>6.0099287029999999</v>
      </c>
      <c r="M127" s="2">
        <v>1.4772185680000001</v>
      </c>
    </row>
    <row r="128" spans="1:13">
      <c r="A128" s="1" t="s">
        <v>245</v>
      </c>
      <c r="B128" s="1">
        <v>207</v>
      </c>
      <c r="E128" s="5">
        <v>0.18869832903146741</v>
      </c>
      <c r="F128" s="30">
        <v>15.906324400000001</v>
      </c>
      <c r="G128">
        <v>0.28297857940196991</v>
      </c>
      <c r="H128">
        <v>0.89081883430480957</v>
      </c>
      <c r="I128">
        <v>-0.11779638007283209</v>
      </c>
      <c r="J128" s="2">
        <v>19.824616429999999</v>
      </c>
      <c r="K128" s="36">
        <v>31.96</v>
      </c>
      <c r="L128" s="2">
        <v>2.7324774270000001</v>
      </c>
      <c r="M128" s="2">
        <v>2.2074053290000002</v>
      </c>
    </row>
    <row r="129" spans="1:13">
      <c r="A129" s="1" t="s">
        <v>31</v>
      </c>
      <c r="B129" s="1">
        <v>510</v>
      </c>
      <c r="E129" s="28">
        <v>0.60886776447296143</v>
      </c>
      <c r="F129" s="4">
        <v>22.475931200000002</v>
      </c>
      <c r="G129">
        <v>0.91312092542648315</v>
      </c>
      <c r="H129">
        <v>1.1159213781356809</v>
      </c>
      <c r="I129">
        <v>0.1706126481294632</v>
      </c>
      <c r="J129" s="2">
        <v>20.805043220000002</v>
      </c>
      <c r="K129" s="35">
        <v>30.51</v>
      </c>
      <c r="L129" s="2">
        <v>2.778879404</v>
      </c>
      <c r="M129" s="2">
        <v>2.0405799149999999</v>
      </c>
    </row>
    <row r="130" spans="1:13">
      <c r="A130" s="1" t="s">
        <v>129</v>
      </c>
      <c r="B130" s="1">
        <v>1318</v>
      </c>
      <c r="E130" s="27">
        <v>0.27394880354404449</v>
      </c>
      <c r="F130" s="30">
        <v>17.013532600000001</v>
      </c>
      <c r="G130">
        <v>0.41085447371006012</v>
      </c>
      <c r="H130">
        <v>0.89034563302993774</v>
      </c>
      <c r="I130">
        <v>-6.0349136590957642E-2</v>
      </c>
      <c r="J130" s="2">
        <v>20.408744810000002</v>
      </c>
      <c r="K130" s="36">
        <v>31.88</v>
      </c>
      <c r="L130" s="2">
        <v>6.0400514599999999</v>
      </c>
      <c r="M130" s="2">
        <v>1.5973848100000001</v>
      </c>
    </row>
    <row r="131" spans="1:13">
      <c r="A131" s="1" t="s">
        <v>75</v>
      </c>
      <c r="B131" s="1">
        <v>1608</v>
      </c>
      <c r="E131" s="3">
        <v>0.39134711027145391</v>
      </c>
      <c r="F131" s="4">
        <v>22.524107900000001</v>
      </c>
      <c r="G131">
        <v>0.58687639236450195</v>
      </c>
      <c r="H131">
        <v>0.91259536147117615</v>
      </c>
      <c r="I131">
        <v>2.7090694755315781E-2</v>
      </c>
      <c r="J131" s="2">
        <v>21.081814770000001</v>
      </c>
      <c r="K131" s="35">
        <v>30.83</v>
      </c>
      <c r="L131" s="2">
        <v>5.4356551169999996</v>
      </c>
      <c r="M131" s="2">
        <v>1.1939179900000001</v>
      </c>
    </row>
    <row r="132" spans="1:13">
      <c r="A132" s="1" t="s">
        <v>98</v>
      </c>
      <c r="B132" s="1">
        <v>710</v>
      </c>
      <c r="E132" s="3">
        <v>0.37569263577461243</v>
      </c>
      <c r="F132" s="31">
        <v>21.0238972</v>
      </c>
      <c r="G132">
        <v>0.563434898853302</v>
      </c>
      <c r="H132">
        <v>0.87231504917144775</v>
      </c>
      <c r="I132">
        <v>4.6269521117210388E-3</v>
      </c>
      <c r="J132" s="2">
        <v>20.458215710000001</v>
      </c>
      <c r="K132" s="36">
        <v>31.84</v>
      </c>
      <c r="L132" s="2">
        <v>4.3658442500000003</v>
      </c>
      <c r="M132" s="2">
        <v>2.2163044209999998</v>
      </c>
    </row>
    <row r="133" spans="1:13">
      <c r="A133" s="1" t="s">
        <v>185</v>
      </c>
      <c r="B133" s="1">
        <v>516</v>
      </c>
      <c r="E133" s="3">
        <v>0.29590800404548651</v>
      </c>
      <c r="F133" s="29">
        <v>14.920004799999999</v>
      </c>
      <c r="G133">
        <v>0.44378697872161871</v>
      </c>
      <c r="H133">
        <v>0.98015874624252319</v>
      </c>
      <c r="I133">
        <v>8.9537553489208221E-2</v>
      </c>
      <c r="J133" s="2">
        <v>21.173931119999999</v>
      </c>
      <c r="K133" s="36">
        <v>31.75</v>
      </c>
      <c r="L133" s="2">
        <v>4.806048155</v>
      </c>
      <c r="M133" s="2">
        <v>2.0883433820000001</v>
      </c>
    </row>
    <row r="134" spans="1:13">
      <c r="A134" s="1" t="s">
        <v>219</v>
      </c>
      <c r="B134" s="1">
        <v>912</v>
      </c>
      <c r="E134" s="5">
        <v>0.21397849172353739</v>
      </c>
      <c r="F134" s="31">
        <v>20.489466700000001</v>
      </c>
      <c r="G134">
        <v>0.32089382410049438</v>
      </c>
      <c r="H134">
        <v>0.86890572309494019</v>
      </c>
      <c r="I134">
        <v>-9.1612916439771652E-2</v>
      </c>
      <c r="J134" s="2">
        <v>20.651805880000001</v>
      </c>
      <c r="K134" s="36">
        <v>31.63</v>
      </c>
      <c r="L134" s="2">
        <v>5.1384592060000003</v>
      </c>
      <c r="M134" s="2">
        <v>1.366054535</v>
      </c>
    </row>
    <row r="135" spans="1:13">
      <c r="A135" s="1" t="s">
        <v>47</v>
      </c>
      <c r="B135" s="1">
        <v>1213</v>
      </c>
      <c r="E135" s="28">
        <v>0.48520469665527338</v>
      </c>
      <c r="F135" s="29">
        <v>15.062504300000001</v>
      </c>
      <c r="G135">
        <v>0.72765958309173584</v>
      </c>
      <c r="H135">
        <v>0.98354077339172363</v>
      </c>
      <c r="I135">
        <v>9.241379052400589E-2</v>
      </c>
      <c r="J135" s="2">
        <v>20.80338669</v>
      </c>
      <c r="K135" s="36">
        <v>31.59</v>
      </c>
      <c r="L135" s="2">
        <v>5.6132099630000001</v>
      </c>
      <c r="M135" s="2">
        <v>1.8115341659999999</v>
      </c>
    </row>
    <row r="136" spans="1:13">
      <c r="A136" s="1" t="s">
        <v>189</v>
      </c>
      <c r="B136" s="1">
        <v>1604</v>
      </c>
      <c r="E136" s="5">
        <v>0.1984989270567894</v>
      </c>
      <c r="F136" s="31">
        <v>19.501860600000001</v>
      </c>
      <c r="G136">
        <v>0.29769767820835108</v>
      </c>
      <c r="H136">
        <v>0.85271412134170532</v>
      </c>
      <c r="I136">
        <v>-9.0149000287055969E-2</v>
      </c>
      <c r="J136" s="2">
        <v>21.083337780000001</v>
      </c>
      <c r="K136" s="36">
        <v>31.58</v>
      </c>
      <c r="L136" s="2">
        <v>5.9152743819999998</v>
      </c>
      <c r="M136" s="2">
        <v>1.3838817480000001</v>
      </c>
    </row>
    <row r="137" spans="1:13">
      <c r="A137" s="1" t="s">
        <v>27</v>
      </c>
      <c r="B137" s="1">
        <v>1311</v>
      </c>
      <c r="E137" s="28">
        <v>0.54657149314880371</v>
      </c>
      <c r="F137" s="30">
        <v>18.809821100000001</v>
      </c>
      <c r="G137">
        <v>0.81966954469680786</v>
      </c>
      <c r="H137">
        <v>0.97680595517158508</v>
      </c>
      <c r="I137">
        <v>0.1002337075769901</v>
      </c>
      <c r="J137" s="2">
        <v>20.33154678</v>
      </c>
      <c r="K137" s="36">
        <v>31.53</v>
      </c>
      <c r="L137" s="2">
        <v>5.8451213839999996</v>
      </c>
      <c r="M137" s="2">
        <v>1.4930760860000001</v>
      </c>
    </row>
    <row r="138" spans="1:13">
      <c r="A138" s="1" t="s">
        <v>182</v>
      </c>
      <c r="B138" s="1">
        <v>1603</v>
      </c>
      <c r="E138" s="27">
        <v>0.25248301029205322</v>
      </c>
      <c r="F138" s="31">
        <v>19.107378000000001</v>
      </c>
      <c r="G138">
        <v>0.3786255419254303</v>
      </c>
      <c r="H138">
        <v>0.87514317035675049</v>
      </c>
      <c r="I138">
        <v>-4.9090910702943802E-2</v>
      </c>
      <c r="J138" s="2">
        <v>20.963996890000001</v>
      </c>
      <c r="K138" s="36">
        <v>31.48</v>
      </c>
      <c r="L138" s="2">
        <v>5.6053404809999998</v>
      </c>
      <c r="M138" s="2">
        <v>1.3767395019999999</v>
      </c>
    </row>
    <row r="139" spans="1:13">
      <c r="A139" s="1" t="s">
        <v>72</v>
      </c>
      <c r="B139" s="1">
        <v>1607</v>
      </c>
      <c r="E139" s="3">
        <v>0.40065860748291021</v>
      </c>
      <c r="F139" s="30">
        <v>17.1125984</v>
      </c>
      <c r="G139">
        <v>0.60087800025939941</v>
      </c>
      <c r="H139">
        <v>0.92826014757156372</v>
      </c>
      <c r="I139">
        <v>4.6957489103078842E-2</v>
      </c>
      <c r="J139" s="2">
        <v>21.144945140000001</v>
      </c>
      <c r="K139" s="36">
        <v>31.45</v>
      </c>
      <c r="L139" s="2">
        <v>5.5204458240000003</v>
      </c>
      <c r="M139" s="2">
        <v>1.209337831</v>
      </c>
    </row>
    <row r="140" spans="1:13">
      <c r="A140" s="1" t="s">
        <v>20</v>
      </c>
      <c r="B140" s="1">
        <v>515</v>
      </c>
      <c r="E140" s="28">
        <v>0.66733598709106445</v>
      </c>
      <c r="F140" s="30">
        <v>16.416960700000001</v>
      </c>
      <c r="G140">
        <v>1.0008362829685209</v>
      </c>
      <c r="H140">
        <v>1.1924037337303159</v>
      </c>
      <c r="I140">
        <v>0.24330134689807889</v>
      </c>
      <c r="J140" s="2">
        <v>21.137985230000002</v>
      </c>
      <c r="K140" s="35">
        <v>31.37</v>
      </c>
      <c r="L140" s="2">
        <v>4.6290516850000003</v>
      </c>
      <c r="M140" s="2">
        <v>2.1295614239999998</v>
      </c>
    </row>
    <row r="141" spans="1:13">
      <c r="A141" s="1" t="s">
        <v>93</v>
      </c>
      <c r="B141" s="1">
        <v>1606</v>
      </c>
      <c r="E141" s="3">
        <v>0.36195826530456537</v>
      </c>
      <c r="F141" s="30">
        <v>16.635713599999999</v>
      </c>
      <c r="G141">
        <v>0.54282850027084351</v>
      </c>
      <c r="H141">
        <v>0.90716910362243652</v>
      </c>
      <c r="I141">
        <v>1.602825336158276E-2</v>
      </c>
      <c r="J141" s="2">
        <v>21.089595790000001</v>
      </c>
      <c r="K141" s="35">
        <v>31.37</v>
      </c>
      <c r="L141" s="2">
        <v>5.4657807350000001</v>
      </c>
      <c r="M141" s="2">
        <v>1.2390152219999999</v>
      </c>
    </row>
    <row r="142" spans="1:13">
      <c r="A142" s="1" t="s">
        <v>41</v>
      </c>
      <c r="B142" s="1">
        <v>7098</v>
      </c>
      <c r="E142" s="28">
        <v>0.45317184925079351</v>
      </c>
      <c r="F142" s="31">
        <v>19.797826799999999</v>
      </c>
      <c r="G142">
        <v>0.67964041233062744</v>
      </c>
      <c r="H142">
        <v>1.2268638610839839</v>
      </c>
      <c r="I142">
        <v>0.1002566888928413</v>
      </c>
      <c r="J142" s="2">
        <v>20.457159999999998</v>
      </c>
      <c r="K142" s="35">
        <v>31.29</v>
      </c>
      <c r="L142" s="2">
        <v>5.0804781910000001</v>
      </c>
      <c r="M142" s="2">
        <v>1.3299610610000001</v>
      </c>
    </row>
    <row r="143" spans="1:13">
      <c r="A143" s="1" t="s">
        <v>86</v>
      </c>
      <c r="B143" s="1">
        <v>512</v>
      </c>
      <c r="E143" s="3">
        <v>0.41280117630958563</v>
      </c>
      <c r="F143" s="30">
        <v>16.236775399999999</v>
      </c>
      <c r="G143">
        <v>0.61909914016723633</v>
      </c>
      <c r="H143">
        <v>1</v>
      </c>
      <c r="I143">
        <v>0.113617766648531</v>
      </c>
      <c r="J143" s="2">
        <v>21.05901527</v>
      </c>
      <c r="K143" s="35">
        <v>31.25</v>
      </c>
      <c r="L143" s="2">
        <v>3.7924644949999999</v>
      </c>
      <c r="M143" s="2">
        <v>2.0886778829999999</v>
      </c>
    </row>
    <row r="144" spans="1:13">
      <c r="A144" s="1" t="s">
        <v>221</v>
      </c>
      <c r="B144" s="1">
        <v>104</v>
      </c>
      <c r="E144" s="5">
        <v>0.21409898996353149</v>
      </c>
      <c r="F144" s="30">
        <v>16.6219225</v>
      </c>
      <c r="G144">
        <v>0.32106275856494898</v>
      </c>
      <c r="H144">
        <v>0.88905107975006104</v>
      </c>
      <c r="I144">
        <v>-9.6826229244470596E-2</v>
      </c>
      <c r="J144" s="2">
        <v>18.384298319999999</v>
      </c>
      <c r="K144" s="35">
        <v>31.19</v>
      </c>
      <c r="L144" s="2">
        <v>2.4274706840000002</v>
      </c>
      <c r="M144" s="2">
        <v>1.9188675879999999</v>
      </c>
    </row>
    <row r="145" spans="1:13">
      <c r="A145" s="1" t="s">
        <v>200</v>
      </c>
      <c r="B145" s="1">
        <v>403</v>
      </c>
      <c r="E145" s="27">
        <v>0.26925304532051092</v>
      </c>
      <c r="F145" s="31">
        <v>20.123080300000002</v>
      </c>
      <c r="G145">
        <v>0.40376266837120062</v>
      </c>
      <c r="H145">
        <v>0.93315744400024414</v>
      </c>
      <c r="I145">
        <v>-2.6995758526027198E-3</v>
      </c>
      <c r="J145" s="2">
        <v>20.768939970000002</v>
      </c>
      <c r="K145" s="35">
        <v>31.19</v>
      </c>
      <c r="L145" s="2">
        <v>3.4293122290000002</v>
      </c>
      <c r="M145" s="2">
        <v>2.0546753409999998</v>
      </c>
    </row>
    <row r="146" spans="1:13">
      <c r="A146" s="1" t="s">
        <v>196</v>
      </c>
      <c r="B146" s="1">
        <v>910</v>
      </c>
      <c r="E146" s="27">
        <v>0.23048464953899381</v>
      </c>
      <c r="F146" s="30">
        <v>18.4237118</v>
      </c>
      <c r="G146">
        <v>0.34566304087638849</v>
      </c>
      <c r="H146">
        <v>0.84855234622955322</v>
      </c>
      <c r="I146">
        <v>-8.3384424448013306E-2</v>
      </c>
      <c r="J146" s="2">
        <v>20.393871310000002</v>
      </c>
      <c r="K146" s="35">
        <v>31.18</v>
      </c>
      <c r="L146" s="2">
        <v>3.8392901419999999</v>
      </c>
      <c r="M146" s="2">
        <v>1.269553661</v>
      </c>
    </row>
    <row r="147" spans="1:13">
      <c r="A147" s="1" t="s">
        <v>286</v>
      </c>
      <c r="B147" s="1">
        <v>410</v>
      </c>
      <c r="E147" s="5">
        <v>0.19944341480731961</v>
      </c>
      <c r="F147" s="4">
        <v>24.261931400000002</v>
      </c>
      <c r="G147">
        <v>0.2990957498550415</v>
      </c>
      <c r="H147">
        <v>0.84371224045753479</v>
      </c>
      <c r="I147">
        <v>-0.103350967168808</v>
      </c>
      <c r="J147" s="2">
        <v>20.34661865</v>
      </c>
      <c r="K147" s="35">
        <v>30.95</v>
      </c>
      <c r="L147" s="2">
        <v>5.6774997709999999</v>
      </c>
      <c r="M147" s="2">
        <v>1.882367015</v>
      </c>
    </row>
    <row r="148" spans="1:13">
      <c r="A148" s="1" t="s">
        <v>83</v>
      </c>
      <c r="B148" s="1">
        <v>715</v>
      </c>
      <c r="E148" s="3">
        <v>0.36766219139099121</v>
      </c>
      <c r="F148" s="31">
        <v>22.064390199999998</v>
      </c>
      <c r="G148">
        <v>0.5513986349105835</v>
      </c>
      <c r="H148">
        <v>0.90078586339950562</v>
      </c>
      <c r="I148">
        <v>1.7916390672326091E-2</v>
      </c>
      <c r="J148" s="2">
        <v>20.274078370000002</v>
      </c>
      <c r="K148" s="35">
        <v>31.15</v>
      </c>
      <c r="L148" s="2">
        <v>4.9374895099999998</v>
      </c>
      <c r="M148" s="2">
        <v>2.083333015</v>
      </c>
    </row>
    <row r="149" spans="1:13">
      <c r="A149" s="1" t="s">
        <v>168</v>
      </c>
      <c r="B149" s="1">
        <v>1403</v>
      </c>
      <c r="E149" s="27">
        <v>0.28581410646438599</v>
      </c>
      <c r="F149" s="30">
        <v>15.5710034</v>
      </c>
      <c r="G149">
        <v>0.42864629626274109</v>
      </c>
      <c r="H149">
        <v>0.97961893677711487</v>
      </c>
      <c r="I149">
        <v>1.6618197783827782E-2</v>
      </c>
      <c r="J149" s="2">
        <v>21.172338490000001</v>
      </c>
      <c r="K149" s="35">
        <v>31.11</v>
      </c>
      <c r="L149" s="2">
        <v>5.667366028</v>
      </c>
      <c r="M149" s="2">
        <v>1.1847893</v>
      </c>
    </row>
    <row r="150" spans="1:13">
      <c r="A150" s="1" t="s">
        <v>88</v>
      </c>
      <c r="B150" s="1">
        <v>1614</v>
      </c>
      <c r="E150" s="3">
        <v>0.35669782757759089</v>
      </c>
      <c r="F150" s="4">
        <v>22.7963314</v>
      </c>
      <c r="G150">
        <v>0.53494256734848022</v>
      </c>
      <c r="H150">
        <v>0.87541666626930237</v>
      </c>
      <c r="I150">
        <v>-1.323345862329006E-2</v>
      </c>
      <c r="J150" s="2">
        <v>20.88326073</v>
      </c>
      <c r="K150" s="35">
        <v>31.09</v>
      </c>
      <c r="L150" s="2">
        <v>5.3102507589999997</v>
      </c>
      <c r="M150" s="2">
        <v>1.3229940529999999</v>
      </c>
    </row>
    <row r="151" spans="1:13">
      <c r="A151" s="1" t="s">
        <v>87</v>
      </c>
      <c r="B151" s="1">
        <v>1617</v>
      </c>
      <c r="E151" s="3">
        <v>0.3794255256652832</v>
      </c>
      <c r="F151" s="31">
        <v>19.1955223</v>
      </c>
      <c r="G151">
        <v>0.56904321908950806</v>
      </c>
      <c r="H151">
        <v>0.93471336364746094</v>
      </c>
      <c r="I151">
        <v>2.1155217662453651E-2</v>
      </c>
      <c r="J151" s="2">
        <v>20.52877617</v>
      </c>
      <c r="K151" s="35">
        <v>30.98</v>
      </c>
      <c r="L151" s="2">
        <v>4.9073140620000002</v>
      </c>
      <c r="M151" s="2">
        <v>1.3337571619999999</v>
      </c>
    </row>
    <row r="152" spans="1:13">
      <c r="A152" s="1" t="s">
        <v>134</v>
      </c>
      <c r="B152" s="1">
        <v>1105</v>
      </c>
      <c r="E152" s="3">
        <v>0.31632652878761292</v>
      </c>
      <c r="F152" s="4">
        <v>31.475318900000001</v>
      </c>
      <c r="G152">
        <v>0.4743797779083252</v>
      </c>
      <c r="H152">
        <v>0.90652281045913696</v>
      </c>
      <c r="I152">
        <v>5.7607591152191162E-3</v>
      </c>
      <c r="J152" s="2">
        <v>21.220423700000001</v>
      </c>
      <c r="K152" s="35">
        <v>31.17</v>
      </c>
      <c r="L152" s="2">
        <v>6.9897398949999996</v>
      </c>
      <c r="M152" s="2">
        <v>1.5797253250000001</v>
      </c>
    </row>
    <row r="153" spans="1:13">
      <c r="A153" s="1" t="s">
        <v>61</v>
      </c>
      <c r="B153" s="1">
        <v>1313</v>
      </c>
      <c r="E153" s="3">
        <v>0.39112290740013123</v>
      </c>
      <c r="F153" s="29">
        <v>7.7348387199999999</v>
      </c>
      <c r="G153">
        <v>0.58658432960510254</v>
      </c>
      <c r="H153">
        <v>0.95250570774078369</v>
      </c>
      <c r="I153">
        <v>2.5050451047718521E-2</v>
      </c>
      <c r="J153" s="2">
        <v>19.602411270000001</v>
      </c>
      <c r="K153" s="35">
        <v>30.88</v>
      </c>
      <c r="L153" s="2">
        <v>5.4237394329999997</v>
      </c>
      <c r="M153" s="2">
        <v>1.461755991</v>
      </c>
    </row>
    <row r="154" spans="1:13">
      <c r="A154" s="1" t="s">
        <v>18</v>
      </c>
      <c r="B154" s="1">
        <v>704</v>
      </c>
      <c r="E154" s="28">
        <v>0.62145900726318359</v>
      </c>
      <c r="F154" s="31">
        <v>18.9270535</v>
      </c>
      <c r="G154">
        <v>0.93207168579101563</v>
      </c>
      <c r="H154">
        <v>1.1180046200752261</v>
      </c>
      <c r="I154">
        <v>0.1791407763957977</v>
      </c>
      <c r="J154" s="2">
        <v>20.935653689999999</v>
      </c>
      <c r="K154" s="35">
        <v>30.83</v>
      </c>
      <c r="L154" s="2">
        <v>5.5664653780000002</v>
      </c>
      <c r="M154" s="2">
        <v>2.077640057</v>
      </c>
    </row>
    <row r="155" spans="1:13">
      <c r="A155" s="1" t="s">
        <v>249</v>
      </c>
      <c r="B155" s="1">
        <v>409</v>
      </c>
      <c r="E155" s="27">
        <v>0.22048518061637881</v>
      </c>
      <c r="F155" s="4">
        <v>22.982489600000001</v>
      </c>
      <c r="G155">
        <v>0.33063864707946777</v>
      </c>
      <c r="H155">
        <v>0.86048457026481628</v>
      </c>
      <c r="I155">
        <v>-8.8805034756660461E-2</v>
      </c>
      <c r="J155" s="2">
        <v>20.561132430000001</v>
      </c>
      <c r="K155" s="36">
        <v>31.86</v>
      </c>
      <c r="L155" s="2">
        <v>6.2685060500000001</v>
      </c>
      <c r="M155" s="2">
        <v>1.8124595880000001</v>
      </c>
    </row>
    <row r="156" spans="1:13">
      <c r="A156" s="1" t="s">
        <v>79</v>
      </c>
      <c r="B156" s="1">
        <v>1316</v>
      </c>
      <c r="E156" s="3">
        <v>0.3787563145160675</v>
      </c>
      <c r="F156" s="30">
        <v>15.5046883</v>
      </c>
      <c r="G156">
        <v>0.56804996728897095</v>
      </c>
      <c r="H156">
        <v>0.9464433491230011</v>
      </c>
      <c r="I156">
        <v>2.5577042251825329E-2</v>
      </c>
      <c r="J156" s="2">
        <v>20.1825428</v>
      </c>
      <c r="K156" s="35">
        <v>30.82</v>
      </c>
      <c r="L156" s="2">
        <v>5.9154295919999997</v>
      </c>
      <c r="M156" s="2">
        <v>1.554210901</v>
      </c>
    </row>
    <row r="157" spans="1:13">
      <c r="A157" s="1" t="s">
        <v>43</v>
      </c>
      <c r="B157" s="1">
        <v>720</v>
      </c>
      <c r="E157" s="3">
        <v>0.33154121041297913</v>
      </c>
      <c r="F157" s="31">
        <v>19.1952915</v>
      </c>
      <c r="G157">
        <v>0.49723756313323969</v>
      </c>
      <c r="H157">
        <v>0.94069769978523254</v>
      </c>
      <c r="I157">
        <v>8.7001025676727295E-3</v>
      </c>
      <c r="J157" s="2">
        <v>19.622268680000001</v>
      </c>
      <c r="K157" s="35">
        <v>30.75</v>
      </c>
      <c r="L157" s="2">
        <v>5.8136072160000003</v>
      </c>
      <c r="M157" s="2">
        <v>1.730917335</v>
      </c>
    </row>
    <row r="158" spans="1:13">
      <c r="A158" s="1" t="s">
        <v>97</v>
      </c>
      <c r="B158" s="1">
        <v>1110</v>
      </c>
      <c r="E158" s="3">
        <v>0.36114421486854548</v>
      </c>
      <c r="F158" s="31">
        <v>19.735405</v>
      </c>
      <c r="G158">
        <v>0.54160875082015991</v>
      </c>
      <c r="H158">
        <v>0.90909093618392944</v>
      </c>
      <c r="I158">
        <v>3.0700529459863901E-3</v>
      </c>
      <c r="J158" s="2">
        <v>20.763082499999999</v>
      </c>
      <c r="K158" s="35">
        <v>30.75</v>
      </c>
      <c r="L158" s="2">
        <v>5.4721779819999998</v>
      </c>
      <c r="M158" s="2">
        <v>1.40511024</v>
      </c>
    </row>
    <row r="159" spans="1:13">
      <c r="A159" s="1" t="s">
        <v>275</v>
      </c>
      <c r="B159" s="1">
        <v>413</v>
      </c>
      <c r="E159" s="27">
        <v>0.25543752312660217</v>
      </c>
      <c r="F159" s="30">
        <v>16.2526169</v>
      </c>
      <c r="G159">
        <v>0.38305941224098211</v>
      </c>
      <c r="H159">
        <v>0.87594389915466309</v>
      </c>
      <c r="I159">
        <v>-6.0429982841014862E-2</v>
      </c>
      <c r="J159" s="2">
        <v>20.563983919999998</v>
      </c>
      <c r="K159" s="35">
        <v>30.73</v>
      </c>
      <c r="L159" s="2">
        <v>4.4804182050000003</v>
      </c>
      <c r="M159" s="2">
        <v>1.9970089200000001</v>
      </c>
    </row>
    <row r="160" spans="1:13">
      <c r="A160" s="1" t="s">
        <v>54</v>
      </c>
      <c r="B160" s="1">
        <v>1101</v>
      </c>
      <c r="E160" s="28">
        <v>0.48561277985572809</v>
      </c>
      <c r="F160" s="31">
        <v>19.100878699999999</v>
      </c>
      <c r="G160">
        <v>0.72828984260559082</v>
      </c>
      <c r="H160">
        <v>1.019867539405823</v>
      </c>
      <c r="I160">
        <v>0.13068509101867681</v>
      </c>
      <c r="J160" s="2">
        <v>21.202293399999999</v>
      </c>
      <c r="K160" s="35">
        <v>30.7</v>
      </c>
      <c r="L160" s="2">
        <v>6.1172065729999998</v>
      </c>
      <c r="M160" s="2">
        <v>1.9544067380000001</v>
      </c>
    </row>
    <row r="161" spans="1:13">
      <c r="A161" s="1" t="s">
        <v>172</v>
      </c>
      <c r="B161" s="1">
        <v>502</v>
      </c>
      <c r="E161" s="28">
        <v>0.53702884912490845</v>
      </c>
      <c r="F161" s="31">
        <v>19.358312600000001</v>
      </c>
      <c r="G161">
        <v>0.80536466836929321</v>
      </c>
      <c r="H161">
        <v>1.022166848182678</v>
      </c>
      <c r="I161">
        <v>0.1463873237371445</v>
      </c>
      <c r="J161" s="2">
        <v>20.43416023</v>
      </c>
      <c r="K161" s="35">
        <v>30.67</v>
      </c>
      <c r="L161" s="2">
        <v>2.9726476669999999</v>
      </c>
      <c r="M161" s="2">
        <v>2.2047587630000001</v>
      </c>
    </row>
    <row r="162" spans="1:13">
      <c r="A162" s="1" t="s">
        <v>82</v>
      </c>
      <c r="B162" s="1">
        <v>1212</v>
      </c>
      <c r="E162" s="3">
        <v>0.389619380235672</v>
      </c>
      <c r="F162" s="30">
        <v>15.518589</v>
      </c>
      <c r="G162">
        <v>0.58431187272071838</v>
      </c>
      <c r="H162">
        <v>0.89925926923751831</v>
      </c>
      <c r="I162">
        <v>1.351600140333176E-2</v>
      </c>
      <c r="J162" s="2">
        <v>20.51690292</v>
      </c>
      <c r="K162" s="35">
        <v>30.64</v>
      </c>
      <c r="L162" s="2">
        <v>5.5023484229999999</v>
      </c>
      <c r="M162" s="2">
        <v>1.4123109579999999</v>
      </c>
    </row>
    <row r="163" spans="1:13">
      <c r="A163" s="1" t="s">
        <v>173</v>
      </c>
      <c r="B163" s="1">
        <v>1004</v>
      </c>
      <c r="E163" s="27">
        <v>0.26159051060676569</v>
      </c>
      <c r="F163" s="30">
        <v>16.105903600000001</v>
      </c>
      <c r="G163">
        <v>0.39231941103935242</v>
      </c>
      <c r="H163">
        <v>0.96011006832122803</v>
      </c>
      <c r="I163">
        <v>1.5365703962743281E-2</v>
      </c>
      <c r="J163" s="2">
        <v>21.265704150000001</v>
      </c>
      <c r="K163" s="35">
        <v>30.63</v>
      </c>
      <c r="L163" s="2">
        <v>5.4553565979999998</v>
      </c>
      <c r="M163" s="2">
        <v>2.0789630410000002</v>
      </c>
    </row>
    <row r="164" spans="1:13">
      <c r="A164" s="1" t="s">
        <v>110</v>
      </c>
      <c r="B164" s="1">
        <v>506</v>
      </c>
      <c r="E164" s="28">
        <v>0.58754098415374756</v>
      </c>
      <c r="F164" s="31">
        <v>20.174924900000001</v>
      </c>
      <c r="G164">
        <v>0.88116699457168579</v>
      </c>
      <c r="H164">
        <v>1.031186997890472</v>
      </c>
      <c r="I164">
        <v>0.16320972144603729</v>
      </c>
      <c r="J164" s="2">
        <v>20.37764168</v>
      </c>
      <c r="K164" s="35">
        <v>30.58</v>
      </c>
      <c r="L164" s="2">
        <v>2.8499869109999998</v>
      </c>
      <c r="M164" s="2">
        <v>2.1408127549999998</v>
      </c>
    </row>
    <row r="165" spans="1:13">
      <c r="A165" s="1" t="s">
        <v>149</v>
      </c>
      <c r="B165" s="1">
        <v>1109</v>
      </c>
      <c r="E165" s="27">
        <v>0.27456647157669067</v>
      </c>
      <c r="F165" s="4">
        <v>25.578664799999999</v>
      </c>
      <c r="G165">
        <v>0.41175055503845209</v>
      </c>
      <c r="H165">
        <v>0.84783980250358582</v>
      </c>
      <c r="I165">
        <v>-5.7298772037029273E-2</v>
      </c>
      <c r="J165" s="2">
        <v>20.942066189999998</v>
      </c>
      <c r="K165" s="36">
        <v>31.95</v>
      </c>
      <c r="L165" s="2">
        <v>5.8906512260000001</v>
      </c>
      <c r="M165" s="2">
        <v>1.466584444</v>
      </c>
    </row>
    <row r="166" spans="1:13">
      <c r="A166" s="1" t="s">
        <v>119</v>
      </c>
      <c r="B166" s="1">
        <v>1615</v>
      </c>
      <c r="E166" s="3">
        <v>0.30850613117218018</v>
      </c>
      <c r="F166" s="30">
        <v>16.433185600000002</v>
      </c>
      <c r="G166">
        <v>0.46266129612922668</v>
      </c>
      <c r="H166">
        <v>0.88650691509246826</v>
      </c>
      <c r="I166">
        <v>-1.3017751276493071E-2</v>
      </c>
      <c r="J166" s="2">
        <v>20.66784573</v>
      </c>
      <c r="K166" s="35">
        <v>30.48</v>
      </c>
      <c r="L166" s="2">
        <v>4.7910256389999999</v>
      </c>
      <c r="M166" s="2">
        <v>1.2643795010000001</v>
      </c>
    </row>
    <row r="167" spans="1:13">
      <c r="A167" s="1" t="s">
        <v>158</v>
      </c>
      <c r="B167" s="1">
        <v>808</v>
      </c>
      <c r="E167" s="27">
        <v>0.23890924453735349</v>
      </c>
      <c r="F167" s="29">
        <v>14.1318684</v>
      </c>
      <c r="G167">
        <v>0.35829094052314758</v>
      </c>
      <c r="H167">
        <v>0.86962929368019104</v>
      </c>
      <c r="I167">
        <v>-8.7263278663158417E-2</v>
      </c>
      <c r="J167" s="2">
        <v>20.34350014</v>
      </c>
      <c r="K167" s="35">
        <v>30.42</v>
      </c>
      <c r="L167" s="2">
        <v>4.8676502700000004</v>
      </c>
      <c r="M167" s="2">
        <v>1.3981580730000001</v>
      </c>
    </row>
    <row r="168" spans="1:13">
      <c r="A168" s="1" t="s">
        <v>81</v>
      </c>
      <c r="B168" s="1">
        <v>1317</v>
      </c>
      <c r="E168" s="28">
        <v>0.46311971545219421</v>
      </c>
      <c r="F168" s="29">
        <v>13.749371999999999</v>
      </c>
      <c r="G168">
        <v>0.69453960657119751</v>
      </c>
      <c r="H168">
        <v>0.9811890721321106</v>
      </c>
      <c r="I168">
        <v>8.1425540149211884E-2</v>
      </c>
      <c r="J168" s="2">
        <v>19.935760500000001</v>
      </c>
      <c r="K168" s="35">
        <v>30.4</v>
      </c>
      <c r="L168" s="2">
        <v>6.4974141120000004</v>
      </c>
      <c r="M168" s="2">
        <v>1.558925509</v>
      </c>
    </row>
    <row r="169" spans="1:13">
      <c r="A169" s="1" t="s">
        <v>276</v>
      </c>
      <c r="B169" s="1">
        <v>412</v>
      </c>
      <c r="E169" s="5">
        <v>0.20398008078336721</v>
      </c>
      <c r="F169" s="31">
        <v>21.109848</v>
      </c>
      <c r="G169">
        <v>0.30591487884521479</v>
      </c>
      <c r="H169">
        <v>0.85638296604156494</v>
      </c>
      <c r="I169">
        <v>-0.1010077111423016</v>
      </c>
      <c r="J169" s="2">
        <v>20.146042820000002</v>
      </c>
      <c r="K169" s="35">
        <v>30.33</v>
      </c>
      <c r="L169" s="2">
        <v>4.0320684910000004</v>
      </c>
      <c r="M169" s="2">
        <v>1.9682171939999999</v>
      </c>
    </row>
    <row r="170" spans="1:13">
      <c r="A170" s="1" t="s">
        <v>35</v>
      </c>
      <c r="B170" s="1">
        <v>705</v>
      </c>
      <c r="E170" s="28">
        <v>0.4965413510799408</v>
      </c>
      <c r="F170" s="30">
        <v>18.469108599999998</v>
      </c>
      <c r="G170">
        <v>0.74468684196472168</v>
      </c>
      <c r="H170">
        <v>1.017937183380127</v>
      </c>
      <c r="I170">
        <v>0.1142851375043392</v>
      </c>
      <c r="J170" s="2">
        <v>20.738481520000001</v>
      </c>
      <c r="K170" s="35">
        <v>30.27</v>
      </c>
      <c r="L170" s="2">
        <v>5.2216720580000002</v>
      </c>
      <c r="M170" s="2">
        <v>2.0532629490000001</v>
      </c>
    </row>
    <row r="171" spans="1:13">
      <c r="A171" s="1" t="s">
        <v>53</v>
      </c>
      <c r="B171" s="1">
        <v>708</v>
      </c>
      <c r="E171" s="28">
        <v>0.52647298574447632</v>
      </c>
      <c r="F171" s="31">
        <v>21.6003504</v>
      </c>
      <c r="G171">
        <v>0.78953129053115845</v>
      </c>
      <c r="H171">
        <v>1.0064677000045781</v>
      </c>
      <c r="I171">
        <v>0.1096750237047672</v>
      </c>
      <c r="J171" s="2">
        <v>20.560455319999999</v>
      </c>
      <c r="K171" s="35">
        <v>30.27</v>
      </c>
      <c r="L171" s="2">
        <v>4.7089009280000003</v>
      </c>
      <c r="M171" s="2">
        <v>2.1997518540000001</v>
      </c>
    </row>
    <row r="172" spans="1:13">
      <c r="A172" s="1" t="s">
        <v>89</v>
      </c>
      <c r="B172" s="1">
        <v>1014</v>
      </c>
      <c r="E172" s="5">
        <v>0.19321198761463171</v>
      </c>
      <c r="F172" s="30">
        <v>17.910690299999999</v>
      </c>
      <c r="G172">
        <v>0.2897544652223587</v>
      </c>
      <c r="H172">
        <v>0.86773607134819031</v>
      </c>
      <c r="I172">
        <v>-9.4558499753475189E-2</v>
      </c>
      <c r="J172" s="2">
        <v>20.904491419999999</v>
      </c>
      <c r="K172" s="35">
        <v>30.26</v>
      </c>
      <c r="L172" s="2">
        <v>6.2797451019999997</v>
      </c>
      <c r="M172" s="2">
        <v>1.473506749</v>
      </c>
    </row>
    <row r="173" spans="1:13">
      <c r="A173" s="1" t="s">
        <v>203</v>
      </c>
      <c r="B173" s="1">
        <v>105</v>
      </c>
      <c r="E173" s="27">
        <v>0.25991804897785192</v>
      </c>
      <c r="F173" s="30">
        <v>17.695914299999998</v>
      </c>
      <c r="G173">
        <v>0.38977439701557159</v>
      </c>
      <c r="H173">
        <v>0.91407811641693115</v>
      </c>
      <c r="I173">
        <v>-8.1932354718446732E-2</v>
      </c>
      <c r="J173" s="2">
        <v>19.154561040000001</v>
      </c>
      <c r="K173" s="35">
        <v>30.25</v>
      </c>
      <c r="L173" s="2">
        <v>2.6863763330000001</v>
      </c>
      <c r="M173" s="2">
        <v>2.0027048590000001</v>
      </c>
    </row>
    <row r="174" spans="1:13">
      <c r="A174" s="1" t="s">
        <v>147</v>
      </c>
      <c r="B174" s="1">
        <v>802</v>
      </c>
      <c r="E174" s="3">
        <v>0.29430893063545233</v>
      </c>
      <c r="F174" s="30">
        <v>17.111079199999999</v>
      </c>
      <c r="G174">
        <v>0.44137370586395258</v>
      </c>
      <c r="H174">
        <v>0.88108700513839722</v>
      </c>
      <c r="I174">
        <v>-5.4398383945226669E-2</v>
      </c>
      <c r="J174" s="2">
        <v>20.300411220000001</v>
      </c>
      <c r="K174" s="35">
        <v>30.24</v>
      </c>
      <c r="L174" s="2">
        <v>5.3935520649999997</v>
      </c>
      <c r="M174" s="2">
        <v>1.67749083</v>
      </c>
    </row>
    <row r="175" spans="1:13">
      <c r="A175" s="1" t="s">
        <v>94</v>
      </c>
      <c r="B175" s="1">
        <v>1610</v>
      </c>
      <c r="E175" s="3">
        <v>0.33697348833084112</v>
      </c>
      <c r="F175" s="4">
        <v>27.2012854</v>
      </c>
      <c r="G175">
        <v>0.50536167621612549</v>
      </c>
      <c r="H175">
        <v>0.91083142161369324</v>
      </c>
      <c r="I175">
        <v>-1.353965140879154E-2</v>
      </c>
      <c r="J175" s="2">
        <v>20.966965680000001</v>
      </c>
      <c r="K175" s="36">
        <v>32.24</v>
      </c>
      <c r="L175" s="2">
        <v>5.1304111480000003</v>
      </c>
      <c r="M175" s="2">
        <v>1.202815652</v>
      </c>
    </row>
    <row r="176" spans="1:13">
      <c r="A176" s="1" t="s">
        <v>28</v>
      </c>
      <c r="B176" s="1">
        <v>718</v>
      </c>
      <c r="E176" s="28">
        <v>0.49700064957141882</v>
      </c>
      <c r="F176" s="4">
        <v>23.252219199999999</v>
      </c>
      <c r="G176">
        <v>0.74538272619247437</v>
      </c>
      <c r="H176">
        <v>0.96215140819549561</v>
      </c>
      <c r="I176">
        <v>9.1419480741024017E-2</v>
      </c>
      <c r="J176" s="2">
        <v>19.563291549999999</v>
      </c>
      <c r="K176" s="36">
        <v>32.36</v>
      </c>
      <c r="L176" s="2">
        <v>4.8116271499999996</v>
      </c>
      <c r="M176" s="2">
        <v>1.949262083</v>
      </c>
    </row>
    <row r="177" spans="1:13">
      <c r="A177" s="1" t="s">
        <v>68</v>
      </c>
      <c r="B177" s="1">
        <v>725</v>
      </c>
      <c r="E177" s="3">
        <v>0.35062932968139648</v>
      </c>
      <c r="F177" s="31">
        <v>19.199809999999999</v>
      </c>
      <c r="G177">
        <v>0.52587646245956421</v>
      </c>
      <c r="H177">
        <v>0.97530120611190796</v>
      </c>
      <c r="I177">
        <v>9.7010374069213867E-2</v>
      </c>
      <c r="J177" s="2">
        <v>21.14768982</v>
      </c>
      <c r="K177" s="35">
        <v>30.02</v>
      </c>
      <c r="L177" s="2">
        <v>6.1424312590000003</v>
      </c>
      <c r="M177" s="2">
        <v>1.9350624080000001</v>
      </c>
    </row>
    <row r="178" spans="1:13">
      <c r="A178" s="1" t="s">
        <v>127</v>
      </c>
      <c r="B178" s="1">
        <v>1211</v>
      </c>
      <c r="E178" s="3">
        <v>0.28973382711410522</v>
      </c>
      <c r="F178" s="4">
        <v>23.730978</v>
      </c>
      <c r="G178">
        <v>0.43451815843582148</v>
      </c>
      <c r="H178">
        <v>0.82701006531715393</v>
      </c>
      <c r="I178">
        <v>-6.3516415655612946E-2</v>
      </c>
      <c r="J178" s="2">
        <v>20.79960251</v>
      </c>
      <c r="K178" s="36">
        <v>32.67</v>
      </c>
      <c r="L178" s="2">
        <v>5.9382719990000004</v>
      </c>
      <c r="M178" s="2">
        <v>1.476893365</v>
      </c>
    </row>
    <row r="179" spans="1:13">
      <c r="A179" s="1" t="s">
        <v>123</v>
      </c>
      <c r="B179" s="1">
        <v>809</v>
      </c>
      <c r="E179" s="3">
        <v>0.31154754757881159</v>
      </c>
      <c r="F179" s="29">
        <v>13.8654537</v>
      </c>
      <c r="G179">
        <v>0.46723002195358282</v>
      </c>
      <c r="H179">
        <v>0.89856958389282227</v>
      </c>
      <c r="I179">
        <v>-1.7976031638681889E-2</v>
      </c>
      <c r="J179" s="2">
        <v>20.661188129999999</v>
      </c>
      <c r="K179" s="35">
        <v>29.82</v>
      </c>
      <c r="L179" s="2">
        <v>4.8898339269999997</v>
      </c>
      <c r="M179" s="2">
        <v>1.321266413</v>
      </c>
    </row>
    <row r="180" spans="1:13">
      <c r="A180" s="1" t="s">
        <v>215</v>
      </c>
      <c r="B180" s="1">
        <v>402</v>
      </c>
      <c r="E180" s="27">
        <v>0.22098501026630399</v>
      </c>
      <c r="F180" s="31">
        <v>20.3009396</v>
      </c>
      <c r="G180">
        <v>0.33141437172889709</v>
      </c>
      <c r="H180">
        <v>0.85064515471458435</v>
      </c>
      <c r="I180">
        <v>-8.8230375200510025E-2</v>
      </c>
      <c r="J180" s="2">
        <v>20.42018509</v>
      </c>
      <c r="K180" s="35">
        <v>29.67</v>
      </c>
      <c r="L180" s="2">
        <v>3.3544511799999999</v>
      </c>
      <c r="M180" s="2">
        <v>2.0162190199999999</v>
      </c>
    </row>
    <row r="181" spans="1:13">
      <c r="A181" s="1" t="s">
        <v>191</v>
      </c>
      <c r="B181" s="1">
        <v>1103</v>
      </c>
      <c r="E181" s="27">
        <v>0.24833192676305771</v>
      </c>
      <c r="F181" s="4">
        <v>27.054523499999998</v>
      </c>
      <c r="G181">
        <v>0.37239643931388849</v>
      </c>
      <c r="H181">
        <v>0.93066668510437012</v>
      </c>
      <c r="I181">
        <v>-1.8584988079965111E-2</v>
      </c>
      <c r="J181" s="2">
        <v>21.234580990000001</v>
      </c>
      <c r="K181" s="36">
        <v>32.770000000000003</v>
      </c>
      <c r="L181" s="2">
        <v>6.2794165609999997</v>
      </c>
      <c r="M181" s="2">
        <v>1.7620389460000001</v>
      </c>
    </row>
    <row r="182" spans="1:13">
      <c r="A182" s="1" t="s">
        <v>142</v>
      </c>
      <c r="B182" s="1">
        <v>1511</v>
      </c>
      <c r="E182" s="3">
        <v>0.28770393133163452</v>
      </c>
      <c r="F182" s="4">
        <v>27.103735</v>
      </c>
      <c r="G182">
        <v>0.43147006630897522</v>
      </c>
      <c r="H182">
        <v>0.89641433954238892</v>
      </c>
      <c r="I182">
        <v>-2.373887225985527E-2</v>
      </c>
      <c r="J182" s="2">
        <v>21.03409576</v>
      </c>
      <c r="K182" s="36">
        <v>32.85</v>
      </c>
      <c r="L182" s="2">
        <v>4.8093907829999996</v>
      </c>
      <c r="M182" s="2">
        <v>1.1314440969999999</v>
      </c>
    </row>
    <row r="183" spans="1:13">
      <c r="A183" s="1" t="s">
        <v>60</v>
      </c>
      <c r="B183" s="1">
        <v>7088</v>
      </c>
      <c r="E183" s="3">
        <v>0.39112290740013123</v>
      </c>
      <c r="F183" s="29">
        <v>7.9279305899999999</v>
      </c>
      <c r="G183">
        <v>0.58658432960510254</v>
      </c>
      <c r="H183">
        <v>0.95250570774078369</v>
      </c>
      <c r="I183">
        <v>2.5050451047718521E-2</v>
      </c>
      <c r="J183" s="2">
        <v>19.500156400000002</v>
      </c>
      <c r="K183" s="35">
        <v>29.5</v>
      </c>
      <c r="L183" s="2">
        <v>5.9617805480000001</v>
      </c>
      <c r="M183" s="2">
        <v>1.459175825</v>
      </c>
    </row>
    <row r="184" spans="1:13">
      <c r="A184" s="1" t="s">
        <v>144</v>
      </c>
      <c r="B184" s="1">
        <v>7001</v>
      </c>
      <c r="E184" s="27">
        <v>0.23986548185348511</v>
      </c>
      <c r="F184" s="29">
        <v>9.43820953</v>
      </c>
      <c r="G184">
        <v>0.35974922776222229</v>
      </c>
      <c r="H184">
        <v>0.88397789001464844</v>
      </c>
      <c r="I184">
        <v>-7.7972091734409332E-2</v>
      </c>
      <c r="J184" s="2">
        <v>20.41666412</v>
      </c>
      <c r="K184" s="35">
        <v>29.39</v>
      </c>
      <c r="L184" s="2">
        <v>4.2201869490000004</v>
      </c>
      <c r="M184" s="2">
        <v>1.2616330389999999</v>
      </c>
    </row>
    <row r="185" spans="1:13">
      <c r="A185" s="1" t="s">
        <v>162</v>
      </c>
      <c r="B185" s="1">
        <v>913</v>
      </c>
      <c r="E185" s="27">
        <v>0.25398513674736017</v>
      </c>
      <c r="F185" s="29">
        <v>10.044935199999999</v>
      </c>
      <c r="G185">
        <v>0.38087648153305048</v>
      </c>
      <c r="H185">
        <v>0.913982093334198</v>
      </c>
      <c r="I185">
        <v>-6.5420560538768768E-2</v>
      </c>
      <c r="J185" s="2">
        <v>19.907182689999999</v>
      </c>
      <c r="K185" s="35">
        <v>29.29</v>
      </c>
      <c r="L185" s="2">
        <v>3.8109509940000001</v>
      </c>
      <c r="M185" s="2">
        <v>1.25337553</v>
      </c>
    </row>
    <row r="186" spans="1:13">
      <c r="A186" s="1" t="s">
        <v>49</v>
      </c>
      <c r="B186" s="1">
        <v>1020</v>
      </c>
      <c r="E186" s="28">
        <v>0.51562634110450745</v>
      </c>
      <c r="F186" s="30">
        <v>18.308672000000001</v>
      </c>
      <c r="G186">
        <v>0.77316737174987793</v>
      </c>
      <c r="H186">
        <v>1.0375000238418579</v>
      </c>
      <c r="I186">
        <v>0.12537217512726781</v>
      </c>
      <c r="J186" s="2">
        <v>20.97552872</v>
      </c>
      <c r="K186" s="35">
        <v>29.25</v>
      </c>
      <c r="L186" s="2">
        <v>5.8476662639999999</v>
      </c>
      <c r="M186" s="2">
        <v>1.3707971569999999</v>
      </c>
    </row>
    <row r="187" spans="1:13">
      <c r="A187" s="1" t="s">
        <v>42</v>
      </c>
      <c r="B187" s="1">
        <v>719</v>
      </c>
      <c r="E187" s="28">
        <v>0.49043740332126617</v>
      </c>
      <c r="F187" s="4">
        <v>27.958066899999999</v>
      </c>
      <c r="G187">
        <v>0.7355271577835083</v>
      </c>
      <c r="H187">
        <v>0.98998904228210449</v>
      </c>
      <c r="I187">
        <v>0.1081690043210983</v>
      </c>
      <c r="J187" s="2">
        <v>20.060028079999999</v>
      </c>
      <c r="K187" s="36">
        <v>32.85</v>
      </c>
      <c r="L187" s="2">
        <v>4.6235599519999999</v>
      </c>
      <c r="M187" s="2">
        <v>1.8410887119999999</v>
      </c>
    </row>
    <row r="188" spans="1:13">
      <c r="A188" s="1" t="s">
        <v>14</v>
      </c>
      <c r="B188" s="1">
        <v>1303</v>
      </c>
      <c r="E188" s="28">
        <v>0.72374755144119263</v>
      </c>
      <c r="F188" s="29">
        <v>15.1297722</v>
      </c>
      <c r="G188">
        <v>1.0854676961898799</v>
      </c>
      <c r="H188">
        <v>1.209474384784698</v>
      </c>
      <c r="I188">
        <v>0.2214733958244324</v>
      </c>
      <c r="J188" s="2">
        <v>20.673704149999999</v>
      </c>
      <c r="K188" s="35">
        <v>29.15</v>
      </c>
      <c r="L188" s="2">
        <v>5.3347973819999996</v>
      </c>
      <c r="M188" s="2">
        <v>1.7698497769999999</v>
      </c>
    </row>
    <row r="189" spans="1:13">
      <c r="A189" s="1" t="s">
        <v>62</v>
      </c>
      <c r="B189" s="1">
        <v>1423</v>
      </c>
      <c r="E189" s="28">
        <v>0.4612983912229538</v>
      </c>
      <c r="F189" s="31">
        <v>21.425890899999999</v>
      </c>
      <c r="G189">
        <v>0.6917557418346405</v>
      </c>
      <c r="H189">
        <v>1.0171306133270259</v>
      </c>
      <c r="I189">
        <v>9.2178642749786377E-2</v>
      </c>
      <c r="J189" s="2">
        <v>21.07072067</v>
      </c>
      <c r="K189" s="35">
        <v>29.13</v>
      </c>
      <c r="L189" s="2">
        <v>4.9237933160000003</v>
      </c>
      <c r="M189" s="2">
        <v>1.075222731</v>
      </c>
    </row>
    <row r="190" spans="1:13">
      <c r="A190" s="1" t="s">
        <v>33</v>
      </c>
      <c r="B190" s="1">
        <v>1609</v>
      </c>
      <c r="E190" s="28">
        <v>0.51338768005371094</v>
      </c>
      <c r="F190" s="31">
        <v>20.552364300000001</v>
      </c>
      <c r="G190">
        <v>0.76985740661621094</v>
      </c>
      <c r="H190">
        <v>1.0086207389831541</v>
      </c>
      <c r="I190">
        <v>0.13074362277984619</v>
      </c>
      <c r="J190" s="2">
        <v>20.515798570000001</v>
      </c>
      <c r="K190" s="35">
        <v>29.06</v>
      </c>
      <c r="L190" s="2">
        <v>4.8140277859999996</v>
      </c>
      <c r="M190" s="2">
        <v>1.1769084329999999</v>
      </c>
    </row>
    <row r="191" spans="1:13">
      <c r="A191" s="1" t="s">
        <v>16</v>
      </c>
      <c r="B191" s="1">
        <v>724</v>
      </c>
      <c r="E191" s="28">
        <v>0.6698632538318634</v>
      </c>
      <c r="F191" s="29">
        <v>8.1058435400000004</v>
      </c>
      <c r="G191">
        <v>1.0046553611755371</v>
      </c>
      <c r="H191">
        <v>1.1304372549057009</v>
      </c>
      <c r="I191">
        <v>0.20809295028448099</v>
      </c>
      <c r="J191" s="2">
        <v>18.88100815</v>
      </c>
      <c r="K191" s="35">
        <v>29.04</v>
      </c>
      <c r="L191" s="2">
        <v>4.3896870610000001</v>
      </c>
      <c r="M191" s="2">
        <v>2.0790600779999999</v>
      </c>
    </row>
    <row r="192" spans="1:13">
      <c r="A192" s="1" t="s">
        <v>32</v>
      </c>
      <c r="B192" s="1">
        <v>717</v>
      </c>
      <c r="E192" s="28">
        <v>0.50245159864425659</v>
      </c>
      <c r="F192" s="4">
        <v>24.128687899999999</v>
      </c>
      <c r="G192">
        <v>0.75358021259307861</v>
      </c>
      <c r="H192">
        <v>0.98512685298919678</v>
      </c>
      <c r="I192">
        <v>0.10299178957939149</v>
      </c>
      <c r="J192" s="2">
        <v>20.471508029999999</v>
      </c>
      <c r="K192" s="36">
        <v>32.97</v>
      </c>
      <c r="L192" s="2">
        <v>5.0400557519999998</v>
      </c>
      <c r="M192" s="2">
        <v>1.950808227</v>
      </c>
    </row>
    <row r="193" spans="1:13">
      <c r="A193" s="1" t="s">
        <v>255</v>
      </c>
      <c r="B193" s="1">
        <v>101</v>
      </c>
      <c r="E193" s="27">
        <v>0.2399345338344574</v>
      </c>
      <c r="F193" s="30">
        <v>16.748189</v>
      </c>
      <c r="G193">
        <v>0.35984289646148682</v>
      </c>
      <c r="H193">
        <v>0.9053916335105896</v>
      </c>
      <c r="I193">
        <v>-8.472086489200592E-2</v>
      </c>
      <c r="J193" s="2">
        <v>18.026393890000001</v>
      </c>
      <c r="K193" s="35">
        <v>28.92</v>
      </c>
      <c r="L193" s="2">
        <v>1.889841557</v>
      </c>
      <c r="M193" s="2">
        <v>1.943441749</v>
      </c>
    </row>
    <row r="194" spans="1:13">
      <c r="A194" s="1" t="s">
        <v>50</v>
      </c>
      <c r="B194" s="1">
        <v>1106</v>
      </c>
      <c r="E194" s="28">
        <v>0.55178910493850708</v>
      </c>
      <c r="F194" s="4">
        <v>22.806604400000001</v>
      </c>
      <c r="G194">
        <v>0.82752776145935059</v>
      </c>
      <c r="H194">
        <v>1.08088231086731</v>
      </c>
      <c r="I194">
        <v>0.1308325678110123</v>
      </c>
      <c r="J194" s="2">
        <v>21.17187977</v>
      </c>
      <c r="K194" s="36">
        <v>33.06</v>
      </c>
      <c r="L194" s="2">
        <v>6.3909163480000002</v>
      </c>
      <c r="M194" s="2">
        <v>1.553005338</v>
      </c>
    </row>
    <row r="195" spans="1:13">
      <c r="A195" s="1" t="s">
        <v>148</v>
      </c>
      <c r="B195" s="1">
        <v>1108</v>
      </c>
      <c r="E195" s="27">
        <v>0.27243590354919428</v>
      </c>
      <c r="F195" s="4">
        <v>27.083437</v>
      </c>
      <c r="G195">
        <v>0.40858837962150568</v>
      </c>
      <c r="H195">
        <v>0.86474332213401794</v>
      </c>
      <c r="I195">
        <v>-4.0524892508983612E-2</v>
      </c>
      <c r="J195" s="2">
        <v>21.051540370000001</v>
      </c>
      <c r="K195" s="6">
        <v>33.130000000000003</v>
      </c>
      <c r="L195" s="2">
        <v>6.1398272509999998</v>
      </c>
      <c r="M195" s="2">
        <v>1.5251336689999999</v>
      </c>
    </row>
    <row r="196" spans="1:13">
      <c r="A196" s="1" t="s">
        <v>208</v>
      </c>
      <c r="B196" s="1">
        <v>908</v>
      </c>
      <c r="E196" s="27">
        <v>0.27608925104141241</v>
      </c>
      <c r="F196" s="30">
        <v>16.380511299999998</v>
      </c>
      <c r="G196">
        <v>0.41405205428600311</v>
      </c>
      <c r="H196">
        <v>0.8651174008846283</v>
      </c>
      <c r="I196">
        <v>-5.0448622554540627E-2</v>
      </c>
      <c r="J196" s="2">
        <v>20.492960929999999</v>
      </c>
      <c r="K196" s="35">
        <v>28.75</v>
      </c>
      <c r="L196" s="2">
        <v>3.5370533470000001</v>
      </c>
      <c r="M196" s="2">
        <v>1.239802182</v>
      </c>
    </row>
    <row r="197" spans="1:13">
      <c r="A197" s="1" t="s">
        <v>36</v>
      </c>
      <c r="B197" s="1">
        <v>722</v>
      </c>
      <c r="E197" s="3">
        <v>0.37230044603347778</v>
      </c>
      <c r="F197" s="31">
        <v>20.167958299999999</v>
      </c>
      <c r="G197">
        <v>0.55830639600753784</v>
      </c>
      <c r="H197">
        <v>0.98866921663284302</v>
      </c>
      <c r="I197">
        <v>5.7559775188565247E-2</v>
      </c>
      <c r="J197" s="2">
        <v>19.645081520000002</v>
      </c>
      <c r="K197" s="35">
        <v>28.74</v>
      </c>
      <c r="L197" s="2">
        <v>4.9076354499999999</v>
      </c>
      <c r="M197" s="2">
        <v>1.7451790570000001</v>
      </c>
    </row>
    <row r="198" spans="1:13">
      <c r="A198" s="1" t="s">
        <v>140</v>
      </c>
      <c r="B198" s="1">
        <v>6012</v>
      </c>
      <c r="E198" s="27">
        <v>0.23263026773929599</v>
      </c>
      <c r="F198" s="29">
        <v>9.5873818400000008</v>
      </c>
      <c r="G198">
        <v>0.34889128804206848</v>
      </c>
      <c r="H198">
        <v>0.90539944171905518</v>
      </c>
      <c r="I198">
        <v>-7.3472544550895691E-2</v>
      </c>
      <c r="J198" s="2">
        <v>18.359476090000001</v>
      </c>
      <c r="K198" s="35">
        <v>28.54</v>
      </c>
      <c r="L198" s="2">
        <v>4.1810402870000001</v>
      </c>
      <c r="M198" s="2">
        <v>2.1314663889999999</v>
      </c>
    </row>
    <row r="199" spans="1:13">
      <c r="A199" s="1" t="s">
        <v>197</v>
      </c>
      <c r="B199" s="1">
        <v>108</v>
      </c>
      <c r="E199" s="27">
        <v>0.25945240259170532</v>
      </c>
      <c r="F199" s="31">
        <v>21.843271300000001</v>
      </c>
      <c r="G199">
        <v>0.38909405469894409</v>
      </c>
      <c r="H199">
        <v>0.91897454857826233</v>
      </c>
      <c r="I199">
        <v>-7.261146605014801E-2</v>
      </c>
      <c r="J199" s="2">
        <v>17.65068436</v>
      </c>
      <c r="K199" s="35">
        <v>28.51</v>
      </c>
      <c r="L199" s="2">
        <v>1.734161496</v>
      </c>
      <c r="M199" s="2">
        <v>1.8528566959999999</v>
      </c>
    </row>
    <row r="200" spans="1:13">
      <c r="A200" s="1" t="s">
        <v>104</v>
      </c>
      <c r="B200" s="1">
        <v>904</v>
      </c>
      <c r="E200" s="3">
        <v>0.35017938911914831</v>
      </c>
      <c r="F200" s="31">
        <v>20.226135299999999</v>
      </c>
      <c r="G200">
        <v>0.52516397833824158</v>
      </c>
      <c r="H200">
        <v>0.90312165021896362</v>
      </c>
      <c r="I200">
        <v>5.5878183338791132E-3</v>
      </c>
      <c r="J200" s="2">
        <v>20.276705740000001</v>
      </c>
      <c r="K200" s="35">
        <v>28.49</v>
      </c>
      <c r="L200" s="2">
        <v>3.0295010809999998</v>
      </c>
      <c r="M200" s="2">
        <v>1.23462534</v>
      </c>
    </row>
    <row r="201" spans="1:13">
      <c r="A201" s="1" t="s">
        <v>12</v>
      </c>
      <c r="B201" s="1">
        <v>6097</v>
      </c>
      <c r="E201" s="28">
        <v>0.60867375135421753</v>
      </c>
      <c r="F201" s="29">
        <v>14.2401114</v>
      </c>
      <c r="G201">
        <v>0.91289550065994263</v>
      </c>
      <c r="H201">
        <v>1.113150954246521</v>
      </c>
      <c r="I201">
        <v>0.20453514158725741</v>
      </c>
      <c r="J201" s="2">
        <v>20.335356709999999</v>
      </c>
      <c r="K201" s="35">
        <v>28.39</v>
      </c>
      <c r="L201" s="2">
        <v>4.7025594709999998</v>
      </c>
      <c r="M201" s="2">
        <v>1.766898632</v>
      </c>
    </row>
    <row r="202" spans="1:13">
      <c r="A202" s="1" t="s">
        <v>51</v>
      </c>
      <c r="B202" s="1">
        <v>1312</v>
      </c>
      <c r="E202" s="28">
        <v>0.4402240514755249</v>
      </c>
      <c r="F202" s="29">
        <v>9.9140205399999992</v>
      </c>
      <c r="G202">
        <v>0.66020488739013672</v>
      </c>
      <c r="H202">
        <v>0.94730240106582642</v>
      </c>
      <c r="I202">
        <v>5.2763795480132103E-2</v>
      </c>
      <c r="J202" s="2">
        <v>20.0430603</v>
      </c>
      <c r="K202" s="35">
        <v>28.34</v>
      </c>
      <c r="L202" s="2">
        <v>5.0098628999999999</v>
      </c>
      <c r="M202" s="2">
        <v>1.3887842889999999</v>
      </c>
    </row>
    <row r="203" spans="1:13">
      <c r="A203" s="1" t="s">
        <v>266</v>
      </c>
      <c r="B203" s="1">
        <v>401</v>
      </c>
      <c r="E203" s="5">
        <v>0.19864038378000259</v>
      </c>
      <c r="F203" s="30">
        <v>17.790407200000001</v>
      </c>
      <c r="G203">
        <v>0.29789729416370392</v>
      </c>
      <c r="H203">
        <v>0.8568037748336792</v>
      </c>
      <c r="I203">
        <v>-8.2045763731002808E-2</v>
      </c>
      <c r="J203" s="2">
        <v>19.96849632</v>
      </c>
      <c r="K203" s="35">
        <v>28.3</v>
      </c>
      <c r="L203" s="2">
        <v>3.4399800300000001</v>
      </c>
      <c r="M203" s="2">
        <v>1.9984866379999999</v>
      </c>
    </row>
    <row r="204" spans="1:13">
      <c r="A204" s="1" t="s">
        <v>64</v>
      </c>
      <c r="B204" s="1">
        <v>909</v>
      </c>
      <c r="E204" s="28">
        <v>0.47681331634521479</v>
      </c>
      <c r="F204" s="29">
        <v>10.65307</v>
      </c>
      <c r="G204">
        <v>0.71511369943618774</v>
      </c>
      <c r="H204">
        <v>0.96167248487472534</v>
      </c>
      <c r="I204">
        <v>6.8575233221054077E-2</v>
      </c>
      <c r="J204" s="2">
        <v>20.13944721</v>
      </c>
      <c r="K204" s="35">
        <v>28.29</v>
      </c>
      <c r="L204" s="2">
        <v>2.2704877849999998</v>
      </c>
      <c r="M204" s="2">
        <v>1.1809735299999999</v>
      </c>
    </row>
    <row r="205" spans="1:13">
      <c r="A205" s="1" t="s">
        <v>184</v>
      </c>
      <c r="B205" s="1">
        <v>1204</v>
      </c>
      <c r="E205" s="27">
        <v>0.22938244789838791</v>
      </c>
      <c r="F205" s="4">
        <v>23.7197323</v>
      </c>
      <c r="G205">
        <v>0.34399858117103582</v>
      </c>
      <c r="H205">
        <v>0.82629108428955078</v>
      </c>
      <c r="I205">
        <v>-8.5710395127534866E-2</v>
      </c>
      <c r="J205" s="2">
        <v>20.893274309999999</v>
      </c>
      <c r="K205" s="6">
        <v>33.21</v>
      </c>
      <c r="L205" s="2">
        <v>6.1285839080000004</v>
      </c>
      <c r="M205" s="2">
        <v>1.6018275019999999</v>
      </c>
    </row>
    <row r="206" spans="1:13">
      <c r="A206" s="1" t="s">
        <v>13</v>
      </c>
      <c r="B206" s="1">
        <v>1501</v>
      </c>
      <c r="E206" s="28">
        <v>0.74310815334320068</v>
      </c>
      <c r="F206" s="31">
        <v>19.164047199999999</v>
      </c>
      <c r="G206">
        <v>1.1144933700561519</v>
      </c>
      <c r="H206">
        <v>1.29613733291626</v>
      </c>
      <c r="I206">
        <v>0.211568683385849</v>
      </c>
      <c r="J206" s="2">
        <v>20.97786331</v>
      </c>
      <c r="K206" s="35">
        <v>28.23</v>
      </c>
      <c r="L206" s="2">
        <v>5.0145802499999999</v>
      </c>
      <c r="M206" s="2">
        <v>1.15294838</v>
      </c>
    </row>
    <row r="207" spans="1:13">
      <c r="A207" s="1" t="s">
        <v>159</v>
      </c>
      <c r="B207" s="1">
        <v>508</v>
      </c>
      <c r="E207" s="3">
        <v>0.36172983050346369</v>
      </c>
      <c r="F207" s="4">
        <v>24.048241600000001</v>
      </c>
      <c r="G207">
        <v>0.54248085618019104</v>
      </c>
      <c r="H207">
        <v>0.91507077217102051</v>
      </c>
      <c r="I207">
        <v>1.585328858345747E-2</v>
      </c>
      <c r="J207" s="2">
        <v>20.53968716</v>
      </c>
      <c r="K207" s="6">
        <v>33.33</v>
      </c>
      <c r="L207" s="2">
        <v>2.5041692260000001</v>
      </c>
      <c r="M207" s="2">
        <v>2.0779390339999999</v>
      </c>
    </row>
    <row r="208" spans="1:13">
      <c r="A208" s="1" t="s">
        <v>277</v>
      </c>
      <c r="B208" s="1">
        <v>103</v>
      </c>
      <c r="E208" s="5">
        <v>0.19296558201313019</v>
      </c>
      <c r="F208" s="30">
        <v>15.692709000000001</v>
      </c>
      <c r="G208">
        <v>0.28937824070453638</v>
      </c>
      <c r="H208">
        <v>0.8901728093624115</v>
      </c>
      <c r="I208">
        <v>-0.1223136708140373</v>
      </c>
      <c r="J208" s="2">
        <v>19.293931959999998</v>
      </c>
      <c r="K208" s="35">
        <v>28.16</v>
      </c>
      <c r="L208" s="2">
        <v>2.9954552649999999</v>
      </c>
      <c r="M208" s="2">
        <v>2.052332163</v>
      </c>
    </row>
    <row r="209" spans="1:13">
      <c r="A209" s="1" t="s">
        <v>17</v>
      </c>
      <c r="B209" s="1">
        <v>7089</v>
      </c>
      <c r="E209" s="28">
        <v>0.71215987205505371</v>
      </c>
      <c r="F209" s="29">
        <v>7.9393806500000004</v>
      </c>
      <c r="G209">
        <v>1.0679804682731631</v>
      </c>
      <c r="H209">
        <v>1.256868720054626</v>
      </c>
      <c r="I209">
        <v>0.25585529208183289</v>
      </c>
      <c r="J209" s="2">
        <v>20.07603645</v>
      </c>
      <c r="K209" s="34">
        <v>28.13</v>
      </c>
      <c r="L209" s="2">
        <v>5.1994013790000002</v>
      </c>
      <c r="M209" s="2">
        <v>1.204526663</v>
      </c>
    </row>
    <row r="210" spans="1:13">
      <c r="A210" s="1" t="s">
        <v>279</v>
      </c>
      <c r="B210" s="1">
        <v>302</v>
      </c>
      <c r="E210" s="5">
        <v>0.17769807577133179</v>
      </c>
      <c r="F210" s="31">
        <v>21.574331300000001</v>
      </c>
      <c r="G210">
        <v>0.26650366187095642</v>
      </c>
      <c r="H210">
        <v>0.88275861740112305</v>
      </c>
      <c r="I210">
        <v>-0.1060291081666946</v>
      </c>
      <c r="J210" s="2">
        <v>19.020112990000001</v>
      </c>
      <c r="K210" s="34">
        <v>28.13</v>
      </c>
      <c r="L210" s="2">
        <v>3.722839236</v>
      </c>
      <c r="M210" s="2">
        <v>1.8871357440000001</v>
      </c>
    </row>
    <row r="211" spans="1:13">
      <c r="A211" s="1" t="s">
        <v>80</v>
      </c>
      <c r="B211" s="1">
        <v>6001</v>
      </c>
      <c r="E211" s="28">
        <v>0.46311971545219421</v>
      </c>
      <c r="F211" s="29">
        <v>13.708195699999999</v>
      </c>
      <c r="G211">
        <v>0.69453960657119751</v>
      </c>
      <c r="H211">
        <v>0.9811890721321106</v>
      </c>
      <c r="I211">
        <v>8.1425540149211884E-2</v>
      </c>
      <c r="J211" s="2">
        <v>19.91251755</v>
      </c>
      <c r="K211" s="34">
        <v>28.02</v>
      </c>
      <c r="L211" s="2">
        <v>6.5216798779999996</v>
      </c>
      <c r="M211" s="2">
        <v>1.556798339</v>
      </c>
    </row>
    <row r="212" spans="1:13">
      <c r="A212" s="1" t="s">
        <v>151</v>
      </c>
      <c r="B212" s="1">
        <v>1620</v>
      </c>
      <c r="E212" s="27">
        <v>0.24068768322467801</v>
      </c>
      <c r="F212" s="4">
        <v>23.057672499999999</v>
      </c>
      <c r="G212">
        <v>0.36096686124801641</v>
      </c>
      <c r="H212">
        <v>0.83993956446647644</v>
      </c>
      <c r="I212">
        <v>-6.5504804253578186E-2</v>
      </c>
      <c r="J212" s="2">
        <v>21.047965999999999</v>
      </c>
      <c r="K212" s="6">
        <v>33.35</v>
      </c>
      <c r="L212" s="2">
        <v>5.8890733720000004</v>
      </c>
      <c r="M212" s="2">
        <v>1.4491604570000001</v>
      </c>
    </row>
    <row r="213" spans="1:13">
      <c r="A213" s="1" t="s">
        <v>175</v>
      </c>
      <c r="B213" s="1">
        <v>810</v>
      </c>
      <c r="E213" s="27">
        <v>0.23678278923034671</v>
      </c>
      <c r="F213" s="29">
        <v>14.477532399999999</v>
      </c>
      <c r="G213">
        <v>0.3550972193479538</v>
      </c>
      <c r="H213">
        <v>0.89505118131637573</v>
      </c>
      <c r="I213">
        <v>-7.5744491070508957E-2</v>
      </c>
      <c r="J213" s="2">
        <v>20.046445850000001</v>
      </c>
      <c r="K213" s="34">
        <v>27.84</v>
      </c>
      <c r="L213" s="2">
        <v>4.0707941060000001</v>
      </c>
      <c r="M213" s="2">
        <v>1.274236798</v>
      </c>
    </row>
    <row r="214" spans="1:13">
      <c r="A214" s="1" t="s">
        <v>26</v>
      </c>
      <c r="B214" s="1">
        <v>701</v>
      </c>
      <c r="E214" s="28">
        <v>0.65181159973144531</v>
      </c>
      <c r="F214" s="29">
        <v>13.8530221</v>
      </c>
      <c r="G214">
        <v>0.97752740979194641</v>
      </c>
      <c r="H214">
        <v>1.145696103572845</v>
      </c>
      <c r="I214">
        <v>0.2144601717591286</v>
      </c>
      <c r="J214" s="2">
        <v>21.266996379999998</v>
      </c>
      <c r="K214" s="34">
        <v>27.7</v>
      </c>
      <c r="L214" s="2">
        <v>6.0494773390000001</v>
      </c>
      <c r="M214" s="2">
        <v>2.026704311</v>
      </c>
    </row>
    <row r="215" spans="1:13">
      <c r="A215" s="1" t="s">
        <v>19</v>
      </c>
      <c r="B215" s="1">
        <v>1621</v>
      </c>
      <c r="E215" s="28">
        <v>0.68183350563049316</v>
      </c>
      <c r="F215" s="31">
        <v>20.2948837</v>
      </c>
      <c r="G215">
        <v>1.0225778818130491</v>
      </c>
      <c r="H215">
        <v>1.142225980758667</v>
      </c>
      <c r="I215">
        <v>0.23481228947639471</v>
      </c>
      <c r="J215" s="2">
        <v>21.16172791</v>
      </c>
      <c r="K215" s="34">
        <v>27.7</v>
      </c>
      <c r="L215" s="2">
        <v>6.6498975749999998</v>
      </c>
      <c r="M215" s="2">
        <v>1.44925952</v>
      </c>
    </row>
    <row r="216" spans="1:13">
      <c r="A216" s="1" t="s">
        <v>205</v>
      </c>
      <c r="B216" s="1">
        <v>110</v>
      </c>
      <c r="E216" s="5">
        <v>0.20886699855327609</v>
      </c>
      <c r="F216" s="31">
        <v>21.312885300000001</v>
      </c>
      <c r="G216">
        <v>0.31322333216667181</v>
      </c>
      <c r="H216">
        <v>0.88886895775794983</v>
      </c>
      <c r="I216">
        <v>-0.1006493493914604</v>
      </c>
      <c r="J216" s="2">
        <v>17.190321919999999</v>
      </c>
      <c r="K216" s="34">
        <v>27.7</v>
      </c>
      <c r="L216" s="2">
        <v>1.3556340339999999</v>
      </c>
      <c r="M216" s="2">
        <v>1.8108592029999999</v>
      </c>
    </row>
    <row r="217" spans="1:13">
      <c r="A217" s="1" t="s">
        <v>117</v>
      </c>
      <c r="B217" s="1">
        <v>109</v>
      </c>
      <c r="E217" s="3">
        <v>0.34321360290050512</v>
      </c>
      <c r="F217" s="31">
        <v>21.2202272</v>
      </c>
      <c r="G217">
        <v>0.51472374796867371</v>
      </c>
      <c r="H217">
        <v>0.92202967405319214</v>
      </c>
      <c r="I217">
        <v>-2.734631393104792E-2</v>
      </c>
      <c r="J217" s="2">
        <v>17.233148570000001</v>
      </c>
      <c r="K217" s="34">
        <v>27.63</v>
      </c>
      <c r="L217" s="2">
        <v>2.3606405260000001</v>
      </c>
      <c r="M217" s="2">
        <v>1.832394004</v>
      </c>
    </row>
    <row r="218" spans="1:13">
      <c r="A218" s="1" t="s">
        <v>76</v>
      </c>
      <c r="B218" s="1">
        <v>1422</v>
      </c>
      <c r="E218" s="3">
        <v>0.43165856599807739</v>
      </c>
      <c r="F218" s="30">
        <v>16.827375400000001</v>
      </c>
      <c r="G218">
        <v>0.64731299877166748</v>
      </c>
      <c r="H218">
        <v>0.9896729588508606</v>
      </c>
      <c r="I218">
        <v>7.6713569462299347E-2</v>
      </c>
      <c r="J218" s="2">
        <v>21.116119380000001</v>
      </c>
      <c r="K218" s="34">
        <v>27.61</v>
      </c>
      <c r="L218" s="2">
        <v>4.5930223459999997</v>
      </c>
      <c r="M218" s="2">
        <v>1.041775823</v>
      </c>
    </row>
    <row r="219" spans="1:13">
      <c r="A219" s="1" t="s">
        <v>164</v>
      </c>
      <c r="B219" s="1">
        <v>801</v>
      </c>
      <c r="E219" s="27">
        <v>0.27886620163917542</v>
      </c>
      <c r="F219" s="29">
        <v>11.176815</v>
      </c>
      <c r="G219">
        <v>0.41821211576461792</v>
      </c>
      <c r="H219">
        <v>0.89301523566246033</v>
      </c>
      <c r="I219">
        <v>-6.2042634934186942E-2</v>
      </c>
      <c r="J219" s="2">
        <v>19.870891570000001</v>
      </c>
      <c r="K219" s="34">
        <v>27.59</v>
      </c>
      <c r="L219" s="2">
        <v>5.1565036769999999</v>
      </c>
      <c r="M219" s="2">
        <v>1.499674916</v>
      </c>
    </row>
    <row r="220" spans="1:13">
      <c r="A220" s="1" t="s">
        <v>67</v>
      </c>
      <c r="B220" s="1">
        <v>406</v>
      </c>
      <c r="E220" s="28">
        <v>0.58395922183990479</v>
      </c>
      <c r="F220" s="29">
        <v>12.986465000000001</v>
      </c>
      <c r="G220">
        <v>0.87575474381446838</v>
      </c>
      <c r="H220">
        <v>1.082858264446259</v>
      </c>
      <c r="I220">
        <v>0.15910202264785769</v>
      </c>
      <c r="J220" s="2">
        <v>21.318183900000001</v>
      </c>
      <c r="K220" s="34">
        <v>27.55</v>
      </c>
      <c r="L220" s="2">
        <v>5.1545314790000001</v>
      </c>
      <c r="M220" s="2">
        <v>2.0897884370000002</v>
      </c>
    </row>
    <row r="221" spans="1:13">
      <c r="A221" s="1" t="s">
        <v>195</v>
      </c>
      <c r="B221" s="1">
        <v>812</v>
      </c>
      <c r="E221" s="27">
        <v>0.22396434843540189</v>
      </c>
      <c r="F221" s="30">
        <v>15.4826298</v>
      </c>
      <c r="G221">
        <v>0.33587601780891418</v>
      </c>
      <c r="H221">
        <v>0.90611392259597778</v>
      </c>
      <c r="I221">
        <v>-8.4440290927886963E-2</v>
      </c>
      <c r="J221" s="2">
        <v>19.86499405</v>
      </c>
      <c r="K221" s="34">
        <v>27.52</v>
      </c>
      <c r="L221" s="2">
        <v>3.4793496130000001</v>
      </c>
      <c r="M221" s="2">
        <v>1.283222914</v>
      </c>
    </row>
    <row r="222" spans="1:13">
      <c r="A222" s="1" t="s">
        <v>45</v>
      </c>
      <c r="B222" s="1">
        <v>417</v>
      </c>
      <c r="E222" s="28">
        <v>0.56260591745376587</v>
      </c>
      <c r="F222" s="30">
        <v>17.0528908</v>
      </c>
      <c r="G222">
        <v>0.84376528859138489</v>
      </c>
      <c r="H222">
        <v>1.1942180991172791</v>
      </c>
      <c r="I222">
        <v>0.21830698847770691</v>
      </c>
      <c r="J222" s="2">
        <v>21.233173369999999</v>
      </c>
      <c r="K222" s="34">
        <v>27.49</v>
      </c>
      <c r="L222" s="2">
        <v>5.7161293029999998</v>
      </c>
      <c r="M222" s="2">
        <v>2.0669116970000001</v>
      </c>
    </row>
    <row r="223" spans="1:13">
      <c r="A223" s="1" t="s">
        <v>183</v>
      </c>
      <c r="B223" s="1">
        <v>1419</v>
      </c>
      <c r="E223" s="3">
        <v>0.30913722515106201</v>
      </c>
      <c r="F223" s="30">
        <v>17.438678700000001</v>
      </c>
      <c r="G223">
        <v>0.46364203095436102</v>
      </c>
      <c r="H223">
        <v>0.93103450536727905</v>
      </c>
      <c r="I223">
        <v>1.7256202176213261E-2</v>
      </c>
      <c r="J223" s="2">
        <v>21.059814450000001</v>
      </c>
      <c r="K223" s="34">
        <v>27.42</v>
      </c>
      <c r="L223" s="2">
        <v>4.9455590249999997</v>
      </c>
      <c r="M223" s="2">
        <v>1.091760635</v>
      </c>
    </row>
    <row r="224" spans="1:13">
      <c r="A224" s="1" t="s">
        <v>267</v>
      </c>
      <c r="B224" s="1">
        <v>305</v>
      </c>
      <c r="E224" s="5">
        <v>0.18971963226795199</v>
      </c>
      <c r="F224" s="31">
        <v>21.475053800000001</v>
      </c>
      <c r="G224">
        <v>0.2845129668712616</v>
      </c>
      <c r="H224">
        <v>0.88575151562690735</v>
      </c>
      <c r="I224">
        <v>-0.1032069995999336</v>
      </c>
      <c r="J224" s="2">
        <v>19.00127792</v>
      </c>
      <c r="K224" s="34">
        <v>27.42</v>
      </c>
      <c r="L224" s="2">
        <v>4.49092555</v>
      </c>
      <c r="M224" s="2">
        <v>1.680157125</v>
      </c>
    </row>
    <row r="225" spans="1:13">
      <c r="A225" s="1" t="s">
        <v>34</v>
      </c>
      <c r="B225" s="1">
        <v>903</v>
      </c>
      <c r="E225" s="28">
        <v>0.52545031905174255</v>
      </c>
      <c r="F225" s="29">
        <v>10.9773912</v>
      </c>
      <c r="G225">
        <v>0.78799381852149963</v>
      </c>
      <c r="H225">
        <v>0.9929078221321106</v>
      </c>
      <c r="I225">
        <v>0.1141281686723232</v>
      </c>
      <c r="J225" s="2">
        <v>19.764886860000001</v>
      </c>
      <c r="K225" s="34">
        <v>27.39</v>
      </c>
      <c r="L225" s="2">
        <v>2.2964099650000001</v>
      </c>
      <c r="M225" s="2">
        <v>1.175694942</v>
      </c>
    </row>
    <row r="226" spans="1:13">
      <c r="A226" s="1" t="s">
        <v>100</v>
      </c>
      <c r="B226" s="1">
        <v>7002</v>
      </c>
      <c r="E226" s="3">
        <v>0.33728544414043432</v>
      </c>
      <c r="F226" s="29">
        <v>9.2852144200000009</v>
      </c>
      <c r="G226">
        <v>0.50583472847938538</v>
      </c>
      <c r="H226">
        <v>0.9250788688659668</v>
      </c>
      <c r="I226">
        <v>-1.6881151124835011E-2</v>
      </c>
      <c r="J226" s="2">
        <v>20.380519870000001</v>
      </c>
      <c r="K226" s="34">
        <v>27.34</v>
      </c>
      <c r="L226" s="2">
        <v>4.6762299540000001</v>
      </c>
      <c r="M226" s="2">
        <v>1.3220698239999999</v>
      </c>
    </row>
    <row r="227" spans="1:13">
      <c r="A227" s="1" t="s">
        <v>167</v>
      </c>
      <c r="B227" s="1">
        <v>905</v>
      </c>
      <c r="E227" s="3">
        <v>0.40837103128433228</v>
      </c>
      <c r="F227" s="30">
        <v>17.979393000000002</v>
      </c>
      <c r="G227">
        <v>0.61246997117996216</v>
      </c>
      <c r="H227">
        <v>0.97603833675384521</v>
      </c>
      <c r="I227">
        <v>7.566765695810318E-2</v>
      </c>
      <c r="J227" s="2">
        <v>20.526583670000001</v>
      </c>
      <c r="K227" s="34">
        <v>26.91</v>
      </c>
      <c r="L227" s="2">
        <v>3.6907187700000001</v>
      </c>
      <c r="M227" s="2">
        <v>1.2559906240000001</v>
      </c>
    </row>
    <row r="228" spans="1:13">
      <c r="A228" s="1" t="s">
        <v>138</v>
      </c>
      <c r="B228" s="1">
        <v>1418</v>
      </c>
      <c r="E228" s="3">
        <v>0.37196353077888489</v>
      </c>
      <c r="F228" s="31">
        <v>20.8933535</v>
      </c>
      <c r="G228">
        <v>0.55783054232597351</v>
      </c>
      <c r="H228">
        <v>0.9427361786365509</v>
      </c>
      <c r="I228">
        <v>2.9489776119589809E-2</v>
      </c>
      <c r="J228" s="2">
        <v>20.73166466</v>
      </c>
      <c r="K228" s="34">
        <v>26.9</v>
      </c>
      <c r="L228" s="2">
        <v>5.5532360079999998</v>
      </c>
      <c r="M228" s="2">
        <v>1.037915707</v>
      </c>
    </row>
    <row r="229" spans="1:13">
      <c r="A229" s="1" t="s">
        <v>262</v>
      </c>
      <c r="B229" s="1">
        <v>811</v>
      </c>
      <c r="E229" s="5">
        <v>0.21035754680633539</v>
      </c>
      <c r="F229" s="29">
        <v>10.7812967</v>
      </c>
      <c r="G229">
        <v>0.31546056270599371</v>
      </c>
      <c r="H229">
        <v>0.91017961502075195</v>
      </c>
      <c r="I229">
        <v>-0.1141517981886864</v>
      </c>
      <c r="J229" s="2">
        <v>18.96336174</v>
      </c>
      <c r="K229" s="34">
        <v>26.81</v>
      </c>
      <c r="L229" s="2">
        <v>4.1875915529999999</v>
      </c>
      <c r="M229" s="2">
        <v>1.3149236440000001</v>
      </c>
    </row>
    <row r="230" spans="1:13">
      <c r="A230" s="1" t="s">
        <v>78</v>
      </c>
      <c r="B230" s="1">
        <v>416</v>
      </c>
      <c r="E230" s="28">
        <v>0.75927796959877014</v>
      </c>
      <c r="F230" s="29">
        <v>12.979903699999999</v>
      </c>
      <c r="G230">
        <v>1.1386955380439761</v>
      </c>
      <c r="H230">
        <v>1.300234735012054</v>
      </c>
      <c r="I230">
        <v>0.26217721402645111</v>
      </c>
      <c r="J230" s="2">
        <v>20.964925770000001</v>
      </c>
      <c r="K230" s="34">
        <v>26.67</v>
      </c>
      <c r="L230" s="2">
        <v>7.921061516</v>
      </c>
      <c r="M230" s="2">
        <v>1.9772363900000001</v>
      </c>
    </row>
    <row r="231" spans="1:13">
      <c r="A231" s="1" t="s">
        <v>252</v>
      </c>
      <c r="B231" s="1">
        <v>301</v>
      </c>
      <c r="E231" s="27">
        <v>0.23201856017112729</v>
      </c>
      <c r="F231" s="31">
        <v>21.3215027</v>
      </c>
      <c r="G231">
        <v>0.34796056151390081</v>
      </c>
      <c r="H231">
        <v>0.88410091400146484</v>
      </c>
      <c r="I231">
        <v>-8.7812043726444244E-2</v>
      </c>
      <c r="J231" s="2">
        <v>18.955505370000001</v>
      </c>
      <c r="K231" s="34">
        <v>26.66</v>
      </c>
      <c r="L231" s="2">
        <v>3.1554403309999999</v>
      </c>
      <c r="M231" s="2">
        <v>1.9148216250000001</v>
      </c>
    </row>
    <row r="232" spans="1:13">
      <c r="A232" s="1" t="s">
        <v>128</v>
      </c>
      <c r="B232" s="1">
        <v>6084</v>
      </c>
      <c r="E232" s="27">
        <v>0.27394880354404449</v>
      </c>
      <c r="F232" s="30">
        <v>17.530384099999999</v>
      </c>
      <c r="G232">
        <v>0.41085447371006012</v>
      </c>
      <c r="H232">
        <v>0.89034563302993774</v>
      </c>
      <c r="I232">
        <v>-6.0349136590957642E-2</v>
      </c>
      <c r="J232" s="2">
        <v>20.16936016</v>
      </c>
      <c r="K232" s="34">
        <v>26.65</v>
      </c>
      <c r="L232" s="2">
        <v>5.503258228</v>
      </c>
      <c r="M232" s="2">
        <v>1.5916698579999999</v>
      </c>
    </row>
    <row r="233" spans="1:13">
      <c r="A233" s="1" t="s">
        <v>278</v>
      </c>
      <c r="B233" s="1">
        <v>102</v>
      </c>
      <c r="E233" s="27">
        <v>0.26514799892902369</v>
      </c>
      <c r="F233" s="29">
        <v>15.453196</v>
      </c>
      <c r="G233">
        <v>0.39765727519989008</v>
      </c>
      <c r="H233">
        <v>0.92717468738555908</v>
      </c>
      <c r="I233">
        <v>-4.723488911986351E-2</v>
      </c>
      <c r="J233" s="2">
        <v>17.69825745</v>
      </c>
      <c r="K233" s="34">
        <v>26.58</v>
      </c>
      <c r="L233" s="2">
        <v>2.0375777479999999</v>
      </c>
      <c r="M233" s="2">
        <v>1.910106063</v>
      </c>
    </row>
    <row r="234" spans="1:13">
      <c r="A234" s="1" t="s">
        <v>71</v>
      </c>
      <c r="B234" s="1">
        <v>1301</v>
      </c>
      <c r="E234" s="3">
        <v>0.37718102335929871</v>
      </c>
      <c r="F234" s="4">
        <v>23.5906296</v>
      </c>
      <c r="G234">
        <v>0.56566333770751953</v>
      </c>
      <c r="H234">
        <v>0.94665271043777466</v>
      </c>
      <c r="I234">
        <v>5.5555960163474083E-2</v>
      </c>
      <c r="J234" s="2">
        <v>20.434022899999999</v>
      </c>
      <c r="K234" s="6">
        <v>33.36</v>
      </c>
      <c r="L234" s="2">
        <v>4.7328004840000002</v>
      </c>
      <c r="M234" s="2">
        <v>1.8662751909999999</v>
      </c>
    </row>
    <row r="235" spans="1:13">
      <c r="A235" s="1" t="s">
        <v>253</v>
      </c>
      <c r="B235" s="1">
        <v>106</v>
      </c>
      <c r="E235" s="5">
        <v>0.20873786509037021</v>
      </c>
      <c r="F235" s="30">
        <v>18.812620200000001</v>
      </c>
      <c r="G235">
        <v>0.31303080916404719</v>
      </c>
      <c r="H235">
        <v>0.88431590795516968</v>
      </c>
      <c r="I235">
        <v>-0.1028862446546555</v>
      </c>
      <c r="J235" s="2">
        <v>19.36432838</v>
      </c>
      <c r="K235" s="34">
        <v>26.43</v>
      </c>
      <c r="L235" s="2">
        <v>2.8942903279999999</v>
      </c>
      <c r="M235" s="2">
        <v>1.9757324460000001</v>
      </c>
    </row>
    <row r="236" spans="1:13">
      <c r="A236" s="1" t="s">
        <v>105</v>
      </c>
      <c r="B236" s="1">
        <v>1102</v>
      </c>
      <c r="E236" s="3">
        <v>0.36891430616378779</v>
      </c>
      <c r="F236" s="4">
        <v>23.197187400000001</v>
      </c>
      <c r="G236">
        <v>0.55326586961746216</v>
      </c>
      <c r="H236">
        <v>0.96678119897842407</v>
      </c>
      <c r="I236">
        <v>4.992285743355751E-2</v>
      </c>
      <c r="J236" s="2">
        <v>21.199605940000001</v>
      </c>
      <c r="K236" s="6">
        <v>33.450000000000003</v>
      </c>
      <c r="L236" s="2">
        <v>6.0163555149999999</v>
      </c>
      <c r="M236" s="2">
        <v>1.9041678909999999</v>
      </c>
    </row>
    <row r="237" spans="1:13">
      <c r="A237" s="1" t="s">
        <v>194</v>
      </c>
      <c r="B237" s="1">
        <v>1104</v>
      </c>
      <c r="E237" s="27">
        <v>0.2242077440023422</v>
      </c>
      <c r="F237" s="4">
        <v>28.532034899999999</v>
      </c>
      <c r="G237">
        <v>0.33623960614204412</v>
      </c>
      <c r="H237">
        <v>0.85650160908699036</v>
      </c>
      <c r="I237">
        <v>-7.4928872287273407E-2</v>
      </c>
      <c r="J237" s="2">
        <v>21.219557760000001</v>
      </c>
      <c r="K237" s="6">
        <v>33.51</v>
      </c>
      <c r="L237" s="2">
        <v>6.5423653130000003</v>
      </c>
      <c r="M237" s="2">
        <v>1.651956558</v>
      </c>
    </row>
    <row r="238" spans="1:13">
      <c r="A238" s="1" t="s">
        <v>38</v>
      </c>
      <c r="B238" s="1">
        <v>1618</v>
      </c>
      <c r="E238" s="28">
        <v>0.4713040292263031</v>
      </c>
      <c r="F238" s="31">
        <v>20.352956800000001</v>
      </c>
      <c r="G238">
        <v>0.70680993795394897</v>
      </c>
      <c r="H238">
        <v>0.95729011297225952</v>
      </c>
      <c r="I238">
        <v>6.3615728169679642E-2</v>
      </c>
      <c r="J238" s="2">
        <v>20.783763889999999</v>
      </c>
      <c r="K238" s="34">
        <v>26.2</v>
      </c>
      <c r="L238" s="2">
        <v>5.3157148359999997</v>
      </c>
      <c r="M238" s="2">
        <v>1.380851507</v>
      </c>
    </row>
    <row r="239" spans="1:13">
      <c r="A239" s="1" t="s">
        <v>63</v>
      </c>
      <c r="B239" s="1">
        <v>1421</v>
      </c>
      <c r="E239" s="28">
        <v>0.47373950481414789</v>
      </c>
      <c r="F239" s="31">
        <v>19.115310699999998</v>
      </c>
      <c r="G239">
        <v>0.71045726537704468</v>
      </c>
      <c r="H239">
        <v>1.009515762329102</v>
      </c>
      <c r="I239">
        <v>0.1050981879234314</v>
      </c>
      <c r="J239" s="2">
        <v>21.211824419999999</v>
      </c>
      <c r="K239" s="34">
        <v>26.15</v>
      </c>
      <c r="L239" s="2">
        <v>4.2998156549999997</v>
      </c>
      <c r="M239" s="2">
        <v>1.014441967</v>
      </c>
    </row>
    <row r="240" spans="1:13">
      <c r="A240" s="1" t="s">
        <v>124</v>
      </c>
      <c r="B240" s="1">
        <v>1202</v>
      </c>
      <c r="E240" s="27">
        <v>0.28611668944358831</v>
      </c>
      <c r="F240" s="4">
        <v>22.230088200000001</v>
      </c>
      <c r="G240">
        <v>0.42908871173858643</v>
      </c>
      <c r="H240">
        <v>0.85198557376861572</v>
      </c>
      <c r="I240">
        <v>-3.6340534687042243E-2</v>
      </c>
      <c r="J240" s="2">
        <v>21.0457468</v>
      </c>
      <c r="K240" s="6">
        <v>33.65</v>
      </c>
      <c r="L240" s="2">
        <v>6.1509952549999998</v>
      </c>
      <c r="M240" s="2">
        <v>1.819557667</v>
      </c>
    </row>
    <row r="241" spans="1:13">
      <c r="A241" s="1" t="s">
        <v>202</v>
      </c>
      <c r="B241" s="1">
        <v>813</v>
      </c>
      <c r="E241" s="27">
        <v>0.27713003754615778</v>
      </c>
      <c r="F241" s="31">
        <v>21.9616814</v>
      </c>
      <c r="G241">
        <v>0.41560187935829163</v>
      </c>
      <c r="H241">
        <v>0.91152817010879517</v>
      </c>
      <c r="I241">
        <v>-4.9508765339851379E-2</v>
      </c>
      <c r="J241" s="2">
        <v>20.012784960000001</v>
      </c>
      <c r="K241" s="34">
        <v>26.12</v>
      </c>
      <c r="L241" s="2">
        <v>3.488703251</v>
      </c>
      <c r="M241" s="2">
        <v>1.2746164799999999</v>
      </c>
    </row>
    <row r="242" spans="1:13">
      <c r="A242" s="1" t="s">
        <v>143</v>
      </c>
      <c r="B242" s="1">
        <v>310</v>
      </c>
      <c r="E242" s="3">
        <v>0.38478340208530432</v>
      </c>
      <c r="F242" s="29">
        <v>10.04002</v>
      </c>
      <c r="G242">
        <v>0.57704150676727295</v>
      </c>
      <c r="H242">
        <v>0.97355243563652039</v>
      </c>
      <c r="I242">
        <v>3.7884946912527077E-2</v>
      </c>
      <c r="J242" s="2">
        <v>17.931611060000002</v>
      </c>
      <c r="K242" s="34">
        <v>26.05</v>
      </c>
      <c r="L242" s="2">
        <v>3.3220840690000002</v>
      </c>
      <c r="M242" s="2">
        <v>1.5193316939999999</v>
      </c>
    </row>
    <row r="243" spans="1:13">
      <c r="A243" s="1" t="s">
        <v>84</v>
      </c>
      <c r="B243" s="1">
        <v>1302</v>
      </c>
      <c r="E243" s="27">
        <v>0.27903369069099432</v>
      </c>
      <c r="F243" s="4">
        <v>24.480511700000001</v>
      </c>
      <c r="G243">
        <v>0.41849164664745331</v>
      </c>
      <c r="H243">
        <v>0.93003731966018677</v>
      </c>
      <c r="I243">
        <v>-2.6946710422635078E-2</v>
      </c>
      <c r="J243" s="2">
        <v>20.278362269999999</v>
      </c>
      <c r="K243" s="6">
        <v>33.799999999999997</v>
      </c>
      <c r="L243" s="2">
        <v>4.9747371669999998</v>
      </c>
      <c r="M243" s="2">
        <v>1.8309130069999999</v>
      </c>
    </row>
    <row r="244" spans="1:13">
      <c r="A244" s="1" t="s">
        <v>274</v>
      </c>
      <c r="B244" s="1">
        <v>819</v>
      </c>
      <c r="E244" s="27">
        <v>0.24801075458526611</v>
      </c>
      <c r="F244" s="29">
        <v>15.1309419</v>
      </c>
      <c r="G244">
        <v>0.37194329500198359</v>
      </c>
      <c r="H244">
        <v>0.92359119653701782</v>
      </c>
      <c r="I244">
        <v>-7.5808580964803696E-2</v>
      </c>
      <c r="J244" s="2">
        <v>19.51783752</v>
      </c>
      <c r="K244" s="34">
        <v>25.94</v>
      </c>
      <c r="L244" s="2">
        <v>3.6574528220000002</v>
      </c>
      <c r="M244" s="2">
        <v>1.3007273669999999</v>
      </c>
    </row>
    <row r="245" spans="1:13">
      <c r="A245" s="1" t="s">
        <v>171</v>
      </c>
      <c r="B245" s="1">
        <v>1111</v>
      </c>
      <c r="E245" s="27">
        <v>0.2380087599158287</v>
      </c>
      <c r="F245" s="4">
        <v>28.0626383</v>
      </c>
      <c r="G245">
        <v>0.35694664716720581</v>
      </c>
      <c r="H245">
        <v>0.86369955539703369</v>
      </c>
      <c r="I245">
        <v>-6.0299422591924667E-2</v>
      </c>
      <c r="J245" s="2">
        <v>20.991180419999999</v>
      </c>
      <c r="K245" s="6">
        <v>33.83</v>
      </c>
      <c r="L245" s="2">
        <v>6.189344406</v>
      </c>
      <c r="M245" s="2">
        <v>1.564938545</v>
      </c>
    </row>
    <row r="246" spans="1:13">
      <c r="A246" s="1" t="s">
        <v>77</v>
      </c>
      <c r="B246" s="1">
        <v>1404</v>
      </c>
      <c r="E246" s="28">
        <v>0.49548134207725519</v>
      </c>
      <c r="F246" s="30">
        <v>18.799354600000001</v>
      </c>
      <c r="G246">
        <v>0.74307602643966675</v>
      </c>
      <c r="H246">
        <v>1.024353682994843</v>
      </c>
      <c r="I246">
        <v>0.13267578184604639</v>
      </c>
      <c r="J246" s="2">
        <v>20.60370636</v>
      </c>
      <c r="K246" s="34">
        <v>25.67</v>
      </c>
      <c r="L246" s="2">
        <v>5.7676148410000003</v>
      </c>
      <c r="M246" s="2">
        <v>1.1502398250000001</v>
      </c>
    </row>
    <row r="247" spans="1:13">
      <c r="A247" s="1" t="s">
        <v>180</v>
      </c>
      <c r="B247" s="1">
        <v>1117</v>
      </c>
      <c r="E247" s="27">
        <v>0.24935467541217801</v>
      </c>
      <c r="F247" s="4">
        <v>23.186202000000002</v>
      </c>
      <c r="G247">
        <v>0.37393549084663391</v>
      </c>
      <c r="H247">
        <v>0.83621835708618164</v>
      </c>
      <c r="I247">
        <v>-7.7203966677188873E-2</v>
      </c>
      <c r="J247" s="2">
        <v>21.168476099999999</v>
      </c>
      <c r="K247" s="6">
        <v>34.18</v>
      </c>
      <c r="L247" s="2">
        <v>6.3027844430000002</v>
      </c>
      <c r="M247" s="2">
        <v>1.679715633</v>
      </c>
    </row>
    <row r="248" spans="1:13">
      <c r="A248" s="1" t="s">
        <v>206</v>
      </c>
      <c r="B248" s="1">
        <v>807</v>
      </c>
      <c r="E248" s="27">
        <v>0.25420874357223511</v>
      </c>
      <c r="F248" s="29">
        <v>12.062344599999999</v>
      </c>
      <c r="G248">
        <v>0.38123291730880737</v>
      </c>
      <c r="H248">
        <v>0.89850610494613647</v>
      </c>
      <c r="I248">
        <v>-7.4280805885791779E-2</v>
      </c>
      <c r="J248" s="2">
        <v>19.335838320000001</v>
      </c>
      <c r="K248" s="34">
        <v>25.37</v>
      </c>
      <c r="L248" s="2">
        <v>4.4589684009999999</v>
      </c>
      <c r="M248" s="2">
        <v>1.3319226500000001</v>
      </c>
    </row>
    <row r="249" spans="1:13">
      <c r="A249" s="1" t="s">
        <v>106</v>
      </c>
      <c r="B249" s="1">
        <v>1203</v>
      </c>
      <c r="E249" s="3">
        <v>0.32059158384799957</v>
      </c>
      <c r="F249" s="4">
        <v>24.9155111</v>
      </c>
      <c r="G249">
        <v>0.48079204559326172</v>
      </c>
      <c r="H249">
        <v>0.91127860546112061</v>
      </c>
      <c r="I249">
        <v>-7.9016806557774544E-3</v>
      </c>
      <c r="J249" s="2">
        <v>21.03913498</v>
      </c>
      <c r="K249" s="6">
        <v>34.299999999999997</v>
      </c>
      <c r="L249" s="2">
        <v>6.2045397759999998</v>
      </c>
      <c r="M249" s="2">
        <v>1.6506204609999999</v>
      </c>
    </row>
    <row r="250" spans="1:13">
      <c r="A250" s="1" t="s">
        <v>246</v>
      </c>
      <c r="B250" s="1">
        <v>911</v>
      </c>
      <c r="E250" s="5">
        <v>0.19197959452867511</v>
      </c>
      <c r="F250" s="4">
        <v>22.488026600000001</v>
      </c>
      <c r="G250">
        <v>0.2879064530134201</v>
      </c>
      <c r="H250">
        <v>0.84943538904190063</v>
      </c>
      <c r="I250">
        <v>-0.1037465073168278</v>
      </c>
      <c r="J250" s="2">
        <v>20.70514202</v>
      </c>
      <c r="K250" s="6">
        <v>34.39</v>
      </c>
      <c r="L250" s="2">
        <v>5.0608272550000004</v>
      </c>
      <c r="M250" s="2">
        <v>1.3568572999999999</v>
      </c>
    </row>
    <row r="251" spans="1:13">
      <c r="A251" s="1" t="s">
        <v>112</v>
      </c>
      <c r="B251" s="1">
        <v>509</v>
      </c>
      <c r="E251" s="3">
        <v>0.37817531824111938</v>
      </c>
      <c r="F251" s="4">
        <v>24.918542899999998</v>
      </c>
      <c r="G251">
        <v>0.56716150045394897</v>
      </c>
      <c r="H251">
        <v>0.93314644694328308</v>
      </c>
      <c r="I251">
        <v>1.351351384073496E-2</v>
      </c>
      <c r="J251" s="2">
        <v>20.508851050000001</v>
      </c>
      <c r="K251" s="6">
        <v>34.57</v>
      </c>
      <c r="L251" s="2">
        <v>2.9196214679999999</v>
      </c>
      <c r="M251" s="2">
        <v>2.1562319990000001</v>
      </c>
    </row>
    <row r="252" spans="1:13">
      <c r="A252" s="1" t="s">
        <v>11</v>
      </c>
      <c r="B252" s="1">
        <v>702</v>
      </c>
      <c r="E252" s="28">
        <v>0.81875330209732056</v>
      </c>
      <c r="F252" s="31">
        <v>19.431144700000001</v>
      </c>
      <c r="G252">
        <v>1.227808356285095</v>
      </c>
      <c r="H252">
        <v>1.4486691951751709</v>
      </c>
      <c r="I252">
        <v>0.32091346383094788</v>
      </c>
      <c r="J252" s="2">
        <v>20.83082581</v>
      </c>
      <c r="K252" s="34">
        <v>24.79</v>
      </c>
      <c r="L252" s="2">
        <v>4.6787848470000002</v>
      </c>
      <c r="M252" s="2">
        <v>2.0777349470000002</v>
      </c>
    </row>
    <row r="253" spans="1:13">
      <c r="A253" s="1" t="s">
        <v>21</v>
      </c>
      <c r="B253" s="1">
        <v>805</v>
      </c>
      <c r="E253" s="28">
        <v>0.6758655309677124</v>
      </c>
      <c r="F253" s="29">
        <v>13.9251194</v>
      </c>
      <c r="G253">
        <v>1.013543963432312</v>
      </c>
      <c r="H253">
        <v>1.1631579399108889</v>
      </c>
      <c r="I253">
        <v>0.19373010098934171</v>
      </c>
      <c r="J253" s="2">
        <v>19.691730499999998</v>
      </c>
      <c r="K253" s="34">
        <v>24.78</v>
      </c>
      <c r="L253" s="2">
        <v>5.0161163809999998</v>
      </c>
      <c r="M253" s="2">
        <v>1.5256342890000001</v>
      </c>
    </row>
    <row r="254" spans="1:13">
      <c r="A254" s="1" t="s">
        <v>165</v>
      </c>
      <c r="B254" s="1">
        <v>1107</v>
      </c>
      <c r="E254" s="27">
        <v>0.25158634781837458</v>
      </c>
      <c r="F254" s="4">
        <v>31.130914700000002</v>
      </c>
      <c r="G254">
        <v>0.3773026168346405</v>
      </c>
      <c r="H254">
        <v>0.86114287376403809</v>
      </c>
      <c r="I254">
        <v>-5.0110660493373871E-2</v>
      </c>
      <c r="J254" s="2">
        <v>21.167783740000001</v>
      </c>
      <c r="K254" s="6">
        <v>34.630000000000003</v>
      </c>
      <c r="L254" s="2">
        <v>6.3742709160000004</v>
      </c>
      <c r="M254" s="2">
        <v>1.6106023789999999</v>
      </c>
    </row>
    <row r="255" spans="1:13">
      <c r="A255" s="1" t="s">
        <v>135</v>
      </c>
      <c r="B255" s="1">
        <v>814</v>
      </c>
      <c r="E255" s="3">
        <v>0.32516218721866608</v>
      </c>
      <c r="F255" s="29">
        <v>14.027090100000001</v>
      </c>
      <c r="G255">
        <v>0.48767901957035059</v>
      </c>
      <c r="H255">
        <v>0.94534808397293091</v>
      </c>
      <c r="I255">
        <v>-2.6065129786729808E-3</v>
      </c>
      <c r="J255" s="2">
        <v>19.415187840000002</v>
      </c>
      <c r="K255" s="34">
        <v>24.27</v>
      </c>
      <c r="L255" s="2">
        <v>3.1005809310000001</v>
      </c>
      <c r="M255" s="2">
        <v>1.293202162</v>
      </c>
    </row>
    <row r="256" spans="1:13">
      <c r="A256" s="1" t="s">
        <v>238</v>
      </c>
      <c r="B256" s="1">
        <v>311</v>
      </c>
      <c r="E256" s="3">
        <v>0.40048608183860779</v>
      </c>
      <c r="F256" s="29">
        <v>9.84200096</v>
      </c>
      <c r="G256">
        <v>0.60058987140655518</v>
      </c>
      <c r="H256">
        <v>0.96298912167549133</v>
      </c>
      <c r="I256">
        <v>4.7219991683959961E-2</v>
      </c>
      <c r="J256" s="2">
        <v>17.203939439999999</v>
      </c>
      <c r="K256" s="34">
        <v>24.16</v>
      </c>
      <c r="L256" s="2">
        <v>3.3427605630000001</v>
      </c>
      <c r="M256" s="2">
        <v>1.624432683</v>
      </c>
    </row>
    <row r="257" spans="1:13">
      <c r="A257" s="1" t="s">
        <v>157</v>
      </c>
      <c r="B257" s="1">
        <v>112</v>
      </c>
      <c r="E257" s="3">
        <v>0.326314777135849</v>
      </c>
      <c r="F257" s="30">
        <v>16.0442033</v>
      </c>
      <c r="G257">
        <v>0.48937614262104029</v>
      </c>
      <c r="H257">
        <v>0.93728220462799072</v>
      </c>
      <c r="I257">
        <v>-1.6693470068275928E-2</v>
      </c>
      <c r="J257" s="2">
        <v>16.51070404</v>
      </c>
      <c r="K257" s="34">
        <v>24.08</v>
      </c>
      <c r="L257" s="2">
        <v>1.9045598509999999</v>
      </c>
      <c r="M257" s="2">
        <v>1.8230382199999999</v>
      </c>
    </row>
    <row r="258" spans="1:13">
      <c r="A258" s="1" t="s">
        <v>169</v>
      </c>
      <c r="B258" s="1">
        <v>111</v>
      </c>
      <c r="E258" s="3">
        <v>0.3723016232252121</v>
      </c>
      <c r="F258" s="29">
        <v>15.028619300000001</v>
      </c>
      <c r="G258">
        <v>0.55830979347229004</v>
      </c>
      <c r="H258">
        <v>0.95753419399261475</v>
      </c>
      <c r="I258">
        <v>1.302581373602152E-2</v>
      </c>
      <c r="J258" s="2">
        <v>16.65745926</v>
      </c>
      <c r="K258" s="34">
        <v>23.92</v>
      </c>
      <c r="L258" s="2">
        <v>1.5027332309999999</v>
      </c>
      <c r="M258" s="2">
        <v>1.84408164</v>
      </c>
    </row>
    <row r="259" spans="1:13">
      <c r="A259" s="1" t="s">
        <v>103</v>
      </c>
      <c r="B259" s="1">
        <v>1201</v>
      </c>
      <c r="E259" s="3">
        <v>0.3142382800579071</v>
      </c>
      <c r="F259" s="4">
        <v>22.531234699999999</v>
      </c>
      <c r="G259">
        <v>0.47125959396362299</v>
      </c>
      <c r="H259">
        <v>0.8790801465511322</v>
      </c>
      <c r="I259">
        <v>-9.60566196590662E-3</v>
      </c>
      <c r="J259" s="2">
        <v>20.87348557</v>
      </c>
      <c r="K259" s="6">
        <v>34.64</v>
      </c>
      <c r="L259" s="2">
        <v>5.7659413810000002</v>
      </c>
      <c r="M259" s="2">
        <v>1.873181999</v>
      </c>
    </row>
    <row r="260" spans="1:13">
      <c r="A260" s="1" t="s">
        <v>232</v>
      </c>
      <c r="B260" s="1">
        <v>714</v>
      </c>
      <c r="E260" s="5">
        <v>0.16953474283218381</v>
      </c>
      <c r="F260" s="4">
        <v>22.210697199999998</v>
      </c>
      <c r="G260">
        <v>0.25426158308982849</v>
      </c>
      <c r="H260">
        <v>0.84670370817184448</v>
      </c>
      <c r="I260">
        <v>-0.13229827582836151</v>
      </c>
      <c r="J260" s="2">
        <v>19.997882839999999</v>
      </c>
      <c r="K260" s="6">
        <v>34.770000000000003</v>
      </c>
      <c r="L260" s="2">
        <v>4.7594070430000004</v>
      </c>
      <c r="M260" s="2">
        <v>2.1341183190000002</v>
      </c>
    </row>
    <row r="261" spans="1:13">
      <c r="A261" s="1" t="s">
        <v>210</v>
      </c>
      <c r="B261" s="1">
        <v>711</v>
      </c>
      <c r="E261" s="5">
        <v>0.18961201608181</v>
      </c>
      <c r="F261" s="4">
        <v>24.956926299999999</v>
      </c>
      <c r="G261">
        <v>0.28437352180480963</v>
      </c>
      <c r="H261">
        <v>0.86840048432350159</v>
      </c>
      <c r="I261">
        <v>-0.10709609836339951</v>
      </c>
      <c r="J261" s="2">
        <v>19.98719406</v>
      </c>
      <c r="K261" s="6">
        <v>34.950000000000003</v>
      </c>
      <c r="L261" s="2">
        <v>4.3799796100000004</v>
      </c>
      <c r="M261" s="2">
        <v>2.231249332</v>
      </c>
    </row>
    <row r="262" spans="1:13">
      <c r="A262" s="1" t="s">
        <v>90</v>
      </c>
      <c r="B262" s="1">
        <v>1408</v>
      </c>
      <c r="E262" s="28">
        <v>0.63872671127319336</v>
      </c>
      <c r="F262" s="30">
        <v>18.614517200000002</v>
      </c>
      <c r="G262">
        <v>0.95789718627929688</v>
      </c>
      <c r="H262">
        <v>1.112565398216248</v>
      </c>
      <c r="I262">
        <v>0.1944549381732941</v>
      </c>
      <c r="J262" s="2">
        <v>19.02030182</v>
      </c>
      <c r="K262" s="34">
        <v>22.53</v>
      </c>
      <c r="L262" s="2">
        <v>5.600025177</v>
      </c>
      <c r="M262" s="2">
        <v>1.107134581</v>
      </c>
    </row>
    <row r="263" spans="1:13">
      <c r="A263" s="1" t="s">
        <v>282</v>
      </c>
      <c r="B263" s="1">
        <v>312</v>
      </c>
      <c r="E263" s="3">
        <v>0.42174246907234192</v>
      </c>
      <c r="F263" s="29">
        <v>9.5149717299999992</v>
      </c>
      <c r="G263">
        <v>0.6324918270111084</v>
      </c>
      <c r="H263">
        <v>0.9703654944896698</v>
      </c>
      <c r="I263">
        <v>7.4061550199985504E-2</v>
      </c>
      <c r="J263" s="2">
        <v>17.23249817</v>
      </c>
      <c r="K263" s="34">
        <v>22.52</v>
      </c>
      <c r="L263" s="2">
        <v>3.248372555</v>
      </c>
      <c r="M263" s="2">
        <v>1.7989101409999999</v>
      </c>
    </row>
    <row r="264" spans="1:13">
      <c r="A264" s="1" t="s">
        <v>132</v>
      </c>
      <c r="B264" s="1">
        <v>1309</v>
      </c>
      <c r="E264" s="3">
        <v>0.2971174418926239</v>
      </c>
      <c r="F264" s="4">
        <v>24.859199499999999</v>
      </c>
      <c r="G264">
        <v>0.4455893337726593</v>
      </c>
      <c r="H264">
        <v>0.86700505018234253</v>
      </c>
      <c r="I264">
        <v>-3.9876971393823617E-2</v>
      </c>
      <c r="J264" s="2">
        <v>20.731632229999999</v>
      </c>
      <c r="K264" s="6">
        <v>35.29</v>
      </c>
      <c r="L264" s="2">
        <v>6.302547455</v>
      </c>
      <c r="M264" s="2">
        <v>1.6134836669999999</v>
      </c>
    </row>
    <row r="265" spans="1:13">
      <c r="A265" s="1" t="s">
        <v>247</v>
      </c>
      <c r="B265" s="1">
        <v>606</v>
      </c>
      <c r="E265" s="5">
        <v>0.15589550882577899</v>
      </c>
      <c r="F265" s="4">
        <v>23.816565499999999</v>
      </c>
      <c r="G265">
        <v>0.23379967361688611</v>
      </c>
      <c r="H265">
        <v>0.8773345947265625</v>
      </c>
      <c r="I265">
        <v>-0.13509479910135269</v>
      </c>
      <c r="J265" s="2">
        <v>20.01328659</v>
      </c>
      <c r="K265" s="6">
        <v>35.5</v>
      </c>
      <c r="L265" s="2">
        <v>3.4509377479999999</v>
      </c>
      <c r="M265" s="2">
        <v>2.3332605360000001</v>
      </c>
    </row>
    <row r="266" spans="1:13">
      <c r="A266" s="1" t="s">
        <v>69</v>
      </c>
      <c r="B266" s="1">
        <v>916</v>
      </c>
      <c r="E266" s="28">
        <v>0.64049285650253296</v>
      </c>
      <c r="F266" s="30">
        <v>15.488173</v>
      </c>
      <c r="G266">
        <v>0.9605659544467926</v>
      </c>
      <c r="H266">
        <v>1.100196480751038</v>
      </c>
      <c r="I266">
        <v>0.22092817723751071</v>
      </c>
      <c r="J266" s="2">
        <v>19.152267460000001</v>
      </c>
      <c r="K266" s="34">
        <v>22.08</v>
      </c>
      <c r="L266" s="2">
        <v>6.5570278169999998</v>
      </c>
      <c r="M266" s="2">
        <v>1.167650104</v>
      </c>
    </row>
    <row r="267" spans="1:13">
      <c r="A267" s="1" t="s">
        <v>89</v>
      </c>
      <c r="B267" s="1">
        <v>9004</v>
      </c>
      <c r="E267" s="28">
        <v>0.63872671127319336</v>
      </c>
      <c r="F267" s="29">
        <v>12.528643600000001</v>
      </c>
      <c r="G267">
        <v>0.95789718627929688</v>
      </c>
      <c r="H267">
        <v>1.112565398216248</v>
      </c>
      <c r="I267">
        <v>0.1944549381732941</v>
      </c>
      <c r="J267" s="2">
        <v>19.077814100000001</v>
      </c>
      <c r="K267" s="34">
        <v>22.03</v>
      </c>
      <c r="L267" s="2">
        <v>3.1285219190000002</v>
      </c>
      <c r="M267" s="2">
        <v>1.065658569</v>
      </c>
    </row>
    <row r="268" spans="1:13">
      <c r="A268" s="1" t="s">
        <v>91</v>
      </c>
      <c r="B268" s="1">
        <v>9083</v>
      </c>
      <c r="E268" s="28">
        <v>0.63872671127319336</v>
      </c>
      <c r="F268" s="30">
        <v>18.8473778</v>
      </c>
      <c r="G268">
        <v>0.95789718627929688</v>
      </c>
      <c r="H268">
        <v>1.112565398216248</v>
      </c>
      <c r="I268">
        <v>0.1944549381732941</v>
      </c>
      <c r="J268" s="2">
        <v>18.595855709999999</v>
      </c>
      <c r="K268" s="34">
        <v>21.87</v>
      </c>
      <c r="L268" s="2">
        <v>4.7519686219999997</v>
      </c>
      <c r="M268" s="2">
        <v>1.1339526179999999</v>
      </c>
    </row>
    <row r="269" spans="1:13">
      <c r="A269" s="1" t="s">
        <v>257</v>
      </c>
      <c r="B269" s="1">
        <v>816</v>
      </c>
      <c r="E269" s="28">
        <v>0.52043566107749939</v>
      </c>
      <c r="F269" s="29">
        <v>12.6214075</v>
      </c>
      <c r="G269">
        <v>0.78052106499671936</v>
      </c>
      <c r="H269">
        <v>1.0304762125015261</v>
      </c>
      <c r="I269">
        <v>0.12638027220964429</v>
      </c>
      <c r="J269" s="2">
        <v>18.595515249999998</v>
      </c>
      <c r="K269" s="34">
        <v>21.82</v>
      </c>
      <c r="L269" s="2">
        <v>2.9333097929999998</v>
      </c>
      <c r="M269" s="2">
        <v>1.3310587410000001</v>
      </c>
    </row>
    <row r="270" spans="1:13">
      <c r="A270" s="1" t="s">
        <v>70</v>
      </c>
      <c r="B270" s="1">
        <v>915</v>
      </c>
      <c r="E270" s="28">
        <v>0.64049285650253296</v>
      </c>
      <c r="F270" s="30">
        <v>18.532724399999999</v>
      </c>
      <c r="G270">
        <v>0.9605659544467926</v>
      </c>
      <c r="H270">
        <v>1.100196480751038</v>
      </c>
      <c r="I270">
        <v>0.22092817723751071</v>
      </c>
      <c r="J270" s="2">
        <v>19.664573669999999</v>
      </c>
      <c r="K270" s="34">
        <v>21.79</v>
      </c>
      <c r="L270" s="2">
        <v>5.796347141</v>
      </c>
      <c r="M270" s="2">
        <v>1.1741205450000001</v>
      </c>
    </row>
    <row r="271" spans="1:13">
      <c r="A271" s="1" t="s">
        <v>59</v>
      </c>
      <c r="B271" s="1">
        <v>817</v>
      </c>
      <c r="E271" s="28">
        <v>0.52322596311569214</v>
      </c>
      <c r="F271" s="29">
        <v>13.034280799999999</v>
      </c>
      <c r="G271">
        <v>0.78476136922836304</v>
      </c>
      <c r="H271">
        <v>1.0169204473495479</v>
      </c>
      <c r="I271">
        <v>0.1246786639094353</v>
      </c>
      <c r="J271" s="2">
        <v>18.713336940000001</v>
      </c>
      <c r="K271" s="34">
        <v>21.64</v>
      </c>
      <c r="L271" s="2">
        <v>3.1830577849999999</v>
      </c>
      <c r="M271" s="2">
        <v>1.3010959630000001</v>
      </c>
    </row>
    <row r="272" spans="1:13">
      <c r="A272" s="1" t="s">
        <v>161</v>
      </c>
      <c r="B272" s="1">
        <v>313</v>
      </c>
      <c r="E272" s="3">
        <v>0.34420064091682429</v>
      </c>
      <c r="F272" s="29">
        <v>13.321634299999999</v>
      </c>
      <c r="G272">
        <v>0.51613914966583252</v>
      </c>
      <c r="H272">
        <v>0.9590643048286438</v>
      </c>
      <c r="I272">
        <v>1.478149089962244E-2</v>
      </c>
      <c r="J272" s="2">
        <v>16.646404270000001</v>
      </c>
      <c r="K272" s="34">
        <v>21.44</v>
      </c>
      <c r="L272" s="2">
        <v>2.294481277</v>
      </c>
      <c r="M272" s="2">
        <v>1.8406873939999999</v>
      </c>
    </row>
    <row r="273" spans="1:13">
      <c r="A273" s="1" t="s">
        <v>281</v>
      </c>
      <c r="B273" s="1">
        <v>315</v>
      </c>
      <c r="E273" s="28">
        <v>0.59360697865486145</v>
      </c>
      <c r="F273" s="31">
        <v>19.741100299999999</v>
      </c>
      <c r="G273">
        <v>0.89019712805747986</v>
      </c>
      <c r="H273">
        <v>1.0864197015762329</v>
      </c>
      <c r="I273">
        <v>0.1593432351946831</v>
      </c>
      <c r="J273" s="2">
        <v>17.922903059999999</v>
      </c>
      <c r="K273" s="34">
        <v>21.33</v>
      </c>
      <c r="L273" s="2">
        <v>2.0860240459999999</v>
      </c>
      <c r="M273" s="2">
        <v>1.852195263</v>
      </c>
    </row>
    <row r="274" spans="1:13">
      <c r="A274" s="1" t="s">
        <v>214</v>
      </c>
      <c r="B274" s="1">
        <v>519</v>
      </c>
      <c r="E274" s="27">
        <v>0.22974437475204471</v>
      </c>
      <c r="F274" s="4">
        <v>23.622516600000001</v>
      </c>
      <c r="G274">
        <v>0.34452500939369202</v>
      </c>
      <c r="H274">
        <v>0.91482815146446228</v>
      </c>
      <c r="I274">
        <v>-7.5716406106948853E-2</v>
      </c>
      <c r="J274" s="2">
        <v>21.205955509999999</v>
      </c>
      <c r="K274" s="6">
        <v>35.75</v>
      </c>
      <c r="L274" s="2">
        <v>4.6194753649999996</v>
      </c>
      <c r="M274" s="2">
        <v>2.1461901659999998</v>
      </c>
    </row>
    <row r="275" spans="1:13">
      <c r="A275" s="1" t="s">
        <v>231</v>
      </c>
      <c r="B275" s="1">
        <v>511</v>
      </c>
      <c r="E275" s="5">
        <v>0.17142973095178601</v>
      </c>
      <c r="F275" s="4">
        <v>23.201093700000001</v>
      </c>
      <c r="G275">
        <v>0.25709088146686548</v>
      </c>
      <c r="H275">
        <v>0.87052774429321289</v>
      </c>
      <c r="I275">
        <v>-0.1159728765487671</v>
      </c>
      <c r="J275" s="2">
        <v>20.69620514</v>
      </c>
      <c r="K275" s="6">
        <v>36.61</v>
      </c>
      <c r="L275" s="2">
        <v>3.238286972</v>
      </c>
      <c r="M275" s="2">
        <v>2.1102747919999998</v>
      </c>
    </row>
    <row r="276" spans="1:13">
      <c r="A276" s="1" t="s">
        <v>22</v>
      </c>
      <c r="B276" s="1">
        <v>804</v>
      </c>
      <c r="E276" s="28">
        <v>0.75486397743225098</v>
      </c>
      <c r="F276" s="29">
        <v>9.5939464599999997</v>
      </c>
      <c r="G276">
        <v>1.1320986151695249</v>
      </c>
      <c r="H276">
        <v>1.325123190879822</v>
      </c>
      <c r="I276">
        <v>0.27447320520877838</v>
      </c>
      <c r="J276" s="2">
        <v>19.713875770000001</v>
      </c>
      <c r="K276" s="34">
        <v>19.91</v>
      </c>
      <c r="L276" s="2">
        <v>4.7711536880000001</v>
      </c>
      <c r="M276" s="2">
        <v>1.3588517309999999</v>
      </c>
    </row>
    <row r="277" spans="1:13">
      <c r="A277" s="1" t="s">
        <v>254</v>
      </c>
      <c r="B277" s="1">
        <v>607</v>
      </c>
      <c r="E277" s="5">
        <v>0.14671026170253751</v>
      </c>
      <c r="F277" s="4">
        <v>25.954526900000001</v>
      </c>
      <c r="G277">
        <v>0.2200204282999039</v>
      </c>
      <c r="H277">
        <v>0.87209755182266235</v>
      </c>
      <c r="I277">
        <v>-0.1411541551351547</v>
      </c>
      <c r="J277" s="2">
        <v>20.1532135</v>
      </c>
      <c r="K277" s="6">
        <v>37.49</v>
      </c>
      <c r="L277" s="2">
        <v>3.9628829959999998</v>
      </c>
      <c r="M277" s="2">
        <v>2.2748355870000001</v>
      </c>
    </row>
    <row r="278" spans="1:13">
      <c r="A278" s="1" t="s">
        <v>163</v>
      </c>
      <c r="B278" s="1">
        <v>806</v>
      </c>
      <c r="E278" s="27">
        <v>0.26048284769058228</v>
      </c>
      <c r="F278" s="29">
        <v>9.1136097899999999</v>
      </c>
      <c r="G278">
        <v>0.39064154028892523</v>
      </c>
      <c r="H278">
        <v>0.95058384537696838</v>
      </c>
      <c r="I278">
        <v>-3.7089873105287552E-2</v>
      </c>
      <c r="J278" s="2">
        <v>18.102018359999999</v>
      </c>
      <c r="K278" s="34">
        <v>17.52</v>
      </c>
      <c r="L278" s="2">
        <v>3.9257990120000001</v>
      </c>
      <c r="M278" s="2">
        <v>1.2715331320000001</v>
      </c>
    </row>
  </sheetData>
  <autoFilter ref="A1:M278" xr:uid="{9A391D19-8E3D-405B-AB12-6A8EECEECC2A}">
    <sortState xmlns:xlrd2="http://schemas.microsoft.com/office/spreadsheetml/2017/richdata2" ref="A2:M278">
      <sortCondition ref="K1:K278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F986D-1894-42F7-98DF-8AC497CAAE83}">
  <dimension ref="A1:M285"/>
  <sheetViews>
    <sheetView tabSelected="1" workbookViewId="0">
      <selection activeCell="J252" sqref="J252:J253"/>
    </sheetView>
  </sheetViews>
  <sheetFormatPr defaultRowHeight="15"/>
  <cols>
    <col min="1" max="1" width="21.5703125" customWidth="1"/>
    <col min="2" max="2" width="8.5703125" customWidth="1"/>
    <col min="7" max="7" width="9.28515625" bestFit="1" customWidth="1"/>
  </cols>
  <sheetData>
    <row r="1" spans="1:13">
      <c r="A1" s="1" t="s">
        <v>0</v>
      </c>
      <c r="B1" s="1" t="s">
        <v>1</v>
      </c>
      <c r="C1" t="s">
        <v>293</v>
      </c>
      <c r="D1" t="s">
        <v>294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s="10" t="s">
        <v>7</v>
      </c>
      <c r="K1" t="s">
        <v>8</v>
      </c>
      <c r="L1" t="s">
        <v>9</v>
      </c>
      <c r="M1" t="s">
        <v>10</v>
      </c>
    </row>
    <row r="2" spans="1:13">
      <c r="A2" s="1" t="s">
        <v>144</v>
      </c>
      <c r="B2" s="1">
        <v>7001</v>
      </c>
      <c r="E2">
        <v>0.22235067188739779</v>
      </c>
      <c r="F2">
        <v>0.18921869248151779</v>
      </c>
      <c r="G2">
        <v>0.98464095592498779</v>
      </c>
      <c r="H2">
        <v>-2.974692173302174E-2</v>
      </c>
      <c r="I2" s="2">
        <v>20.829938890000001</v>
      </c>
      <c r="J2" s="2">
        <v>34.042800900000003</v>
      </c>
      <c r="K2" s="2">
        <v>2.8020210269999999</v>
      </c>
      <c r="L2" s="2">
        <v>1.1087183949999999</v>
      </c>
      <c r="M2" s="2">
        <v>18.72683048</v>
      </c>
    </row>
    <row r="3" spans="1:13">
      <c r="A3" s="1" t="s">
        <v>100</v>
      </c>
      <c r="B3" s="1">
        <v>7002</v>
      </c>
      <c r="E3">
        <v>0.28301264345645899</v>
      </c>
      <c r="F3">
        <v>0.25601571798324579</v>
      </c>
      <c r="G3">
        <v>1.006903290748596</v>
      </c>
      <c r="H3">
        <v>2.2365804761648178E-3</v>
      </c>
      <c r="I3" s="2">
        <v>20.407271389999998</v>
      </c>
      <c r="J3" s="2">
        <v>32.926818849999997</v>
      </c>
      <c r="K3" s="2">
        <v>2.7041954989999999</v>
      </c>
      <c r="L3" s="2">
        <v>1.111881495</v>
      </c>
      <c r="M3" s="2">
        <v>19.031099319999999</v>
      </c>
    </row>
    <row r="4" spans="1:13" s="5" customFormat="1">
      <c r="A4" s="4" t="s">
        <v>29</v>
      </c>
      <c r="B4" s="4">
        <v>7085</v>
      </c>
      <c r="E4" s="5">
        <v>0.42694371938705439</v>
      </c>
      <c r="F4" s="5">
        <v>0.35867789387702942</v>
      </c>
      <c r="G4" s="5">
        <v>1.060210585594177</v>
      </c>
      <c r="H4" s="5">
        <v>0.101971261203289</v>
      </c>
      <c r="I4" s="6"/>
      <c r="J4" s="6"/>
      <c r="K4" s="6"/>
      <c r="L4" s="6"/>
      <c r="M4" s="6"/>
    </row>
    <row r="5" spans="1:13">
      <c r="A5" s="1" t="s">
        <v>60</v>
      </c>
      <c r="B5" s="1">
        <v>7088</v>
      </c>
      <c r="E5">
        <v>0.34662854671478271</v>
      </c>
      <c r="F5">
        <v>0.28092244267463679</v>
      </c>
      <c r="G5">
        <v>1.0229910612106321</v>
      </c>
      <c r="H5">
        <v>2.6446692645549771E-2</v>
      </c>
      <c r="I5" s="2">
        <v>19.453886990000001</v>
      </c>
      <c r="J5" s="2">
        <v>35.580909730000002</v>
      </c>
      <c r="K5" s="2">
        <v>5.4132874009999998</v>
      </c>
      <c r="L5" s="2">
        <v>1.341355622</v>
      </c>
      <c r="M5" s="2">
        <v>17.874334340000001</v>
      </c>
    </row>
    <row r="6" spans="1:13">
      <c r="A6" s="1" t="s">
        <v>61</v>
      </c>
      <c r="B6" s="1">
        <v>1313</v>
      </c>
      <c r="E6">
        <v>0.34662854671478271</v>
      </c>
      <c r="F6">
        <v>0.28092244267463679</v>
      </c>
      <c r="G6">
        <v>1.0229910612106321</v>
      </c>
      <c r="H6">
        <v>2.6446692645549771E-2</v>
      </c>
      <c r="I6" s="2">
        <v>19.502187729999999</v>
      </c>
      <c r="J6" s="2">
        <v>36.948120119999999</v>
      </c>
      <c r="K6" s="2">
        <v>5.3137328620000002</v>
      </c>
      <c r="L6" s="2">
        <v>1.3438259960000001</v>
      </c>
      <c r="M6" s="2">
        <v>17.889381409999999</v>
      </c>
    </row>
    <row r="7" spans="1:13">
      <c r="A7" s="1" t="s">
        <v>178</v>
      </c>
      <c r="B7" s="1">
        <v>1315</v>
      </c>
      <c r="E7">
        <v>0.19953927397727969</v>
      </c>
      <c r="F7">
        <v>0.20205304771661761</v>
      </c>
      <c r="G7">
        <v>1.0013997554779051</v>
      </c>
      <c r="H7">
        <v>-2.4889873340725899E-2</v>
      </c>
      <c r="I7" s="2">
        <v>19.356431959999998</v>
      </c>
      <c r="J7" s="2">
        <v>40.229419710000002</v>
      </c>
      <c r="K7" s="2">
        <v>6.1680426600000002</v>
      </c>
      <c r="L7" s="2">
        <v>1.3529866930000001</v>
      </c>
      <c r="M7" s="2">
        <v>17.598043440000001</v>
      </c>
    </row>
    <row r="8" spans="1:13">
      <c r="A8" s="1" t="s">
        <v>80</v>
      </c>
      <c r="B8" s="1">
        <v>6001</v>
      </c>
      <c r="E8">
        <v>0.30822309851646418</v>
      </c>
      <c r="F8">
        <v>0.336422398686409</v>
      </c>
      <c r="G8">
        <v>1.0323841571807859</v>
      </c>
      <c r="H8">
        <v>5.4215593263506889E-2</v>
      </c>
      <c r="I8" s="2">
        <v>19.057055470000002</v>
      </c>
      <c r="J8" s="2">
        <v>34.938323969999999</v>
      </c>
      <c r="K8" s="2">
        <v>8.2634921069999994</v>
      </c>
      <c r="L8" s="2">
        <v>1.3410221929999999</v>
      </c>
      <c r="M8" s="2">
        <v>17.422775269999999</v>
      </c>
    </row>
    <row r="9" spans="1:13">
      <c r="A9" s="1" t="s">
        <v>79</v>
      </c>
      <c r="B9" s="1">
        <v>1316</v>
      </c>
      <c r="E9">
        <v>0.30914671719074249</v>
      </c>
      <c r="F9">
        <v>0.28939726948738098</v>
      </c>
      <c r="G9">
        <v>1.0149005651473999</v>
      </c>
      <c r="H9">
        <v>2.4638622999191281E-2</v>
      </c>
      <c r="I9" s="2">
        <v>19.243232729999999</v>
      </c>
      <c r="J9" s="2">
        <v>38.561424260000003</v>
      </c>
      <c r="K9" s="2">
        <v>6.9787435530000002</v>
      </c>
      <c r="L9" s="2">
        <v>1.3516136999999999</v>
      </c>
      <c r="M9" s="2">
        <v>17.47277927</v>
      </c>
    </row>
    <row r="10" spans="1:13">
      <c r="A10" s="1" t="s">
        <v>81</v>
      </c>
      <c r="B10" s="1">
        <v>1317</v>
      </c>
      <c r="E10">
        <v>0.30822309851646418</v>
      </c>
      <c r="F10">
        <v>0.336422398686409</v>
      </c>
      <c r="G10">
        <v>1.0323841571807859</v>
      </c>
      <c r="H10">
        <v>5.4215593263506889E-2</v>
      </c>
      <c r="I10" s="2">
        <v>19.022073750000001</v>
      </c>
      <c r="J10" s="2">
        <v>36.512321470000003</v>
      </c>
      <c r="K10" s="2">
        <v>8.5402450559999998</v>
      </c>
      <c r="L10" s="2">
        <v>1.3430070279999999</v>
      </c>
      <c r="M10" s="2">
        <v>17.427976610000002</v>
      </c>
    </row>
    <row r="11" spans="1:13">
      <c r="A11" s="1" t="s">
        <v>128</v>
      </c>
      <c r="B11" s="1">
        <v>6084</v>
      </c>
      <c r="E11">
        <v>0.2410043403506279</v>
      </c>
      <c r="F11">
        <v>0.21371184289455411</v>
      </c>
      <c r="G11">
        <v>0.99102702736854553</v>
      </c>
      <c r="H11">
        <v>-2.274291031062603E-2</v>
      </c>
      <c r="I11" s="2">
        <v>19.27858925</v>
      </c>
      <c r="J11" s="2">
        <v>35.333103180000002</v>
      </c>
      <c r="K11" s="2">
        <v>7.9401059150000002</v>
      </c>
      <c r="L11" s="2">
        <v>1.3850481509999999</v>
      </c>
      <c r="M11" s="2">
        <v>16.891899110000001</v>
      </c>
    </row>
    <row r="12" spans="1:13">
      <c r="A12" s="1" t="s">
        <v>89</v>
      </c>
      <c r="B12" s="1">
        <v>9004</v>
      </c>
      <c r="E12">
        <v>0.29096953570842737</v>
      </c>
      <c r="F12">
        <v>0.42381362617015839</v>
      </c>
      <c r="G12">
        <v>1.071579158306122</v>
      </c>
      <c r="H12">
        <v>0.109416663646698</v>
      </c>
      <c r="I12" s="2">
        <v>18.274621960000001</v>
      </c>
      <c r="J12" s="2">
        <v>22.672758099999999</v>
      </c>
      <c r="K12" s="2">
        <v>4.1188771720000004</v>
      </c>
      <c r="L12" s="2">
        <v>1.0663347240000001</v>
      </c>
      <c r="M12" s="2">
        <v>14.989491940000001</v>
      </c>
    </row>
    <row r="13" spans="1:13" s="5" customFormat="1">
      <c r="A13" s="4" t="s">
        <v>287</v>
      </c>
      <c r="B13" s="4">
        <v>9077</v>
      </c>
      <c r="I13" s="6">
        <v>18.138130189999998</v>
      </c>
      <c r="J13" s="6">
        <v>32.731990809999999</v>
      </c>
      <c r="K13" s="6">
        <v>3.286375284</v>
      </c>
      <c r="L13" s="6">
        <v>0.92066448899999997</v>
      </c>
      <c r="M13" s="6">
        <v>15.122439379999999</v>
      </c>
    </row>
    <row r="14" spans="1:13">
      <c r="A14" s="1" t="s">
        <v>30</v>
      </c>
      <c r="B14" s="1">
        <v>1411</v>
      </c>
      <c r="E14">
        <v>0.42616215348243708</v>
      </c>
      <c r="F14">
        <v>0.33104036748409271</v>
      </c>
      <c r="G14">
        <v>1.0551480054855349</v>
      </c>
      <c r="H14">
        <v>9.2225659638643265E-2</v>
      </c>
      <c r="I14" s="2">
        <v>18.786296839999999</v>
      </c>
      <c r="J14" s="2">
        <v>31.537393569999999</v>
      </c>
      <c r="K14" s="2">
        <v>3.927369595</v>
      </c>
      <c r="L14" s="2">
        <v>0.97874486400000005</v>
      </c>
      <c r="M14" s="2">
        <v>15.206194399999999</v>
      </c>
    </row>
    <row r="15" spans="1:13">
      <c r="A15" s="1" t="s">
        <v>111</v>
      </c>
      <c r="B15" s="1">
        <v>1410</v>
      </c>
      <c r="E15">
        <v>0.27097433805465698</v>
      </c>
      <c r="F15">
        <v>0.33130237460136408</v>
      </c>
      <c r="G15">
        <v>1.050179243087769</v>
      </c>
      <c r="H15">
        <v>7.7291294932365417E-2</v>
      </c>
      <c r="I15" s="2">
        <v>18.977355960000001</v>
      </c>
      <c r="J15" s="2">
        <v>30.218036649999998</v>
      </c>
      <c r="K15" s="2">
        <v>4.9415693279999999</v>
      </c>
      <c r="L15" s="2">
        <v>1.04492557</v>
      </c>
      <c r="M15" s="2">
        <v>14.891920089999999</v>
      </c>
    </row>
    <row r="16" spans="1:13">
      <c r="A16" s="1" t="s">
        <v>90</v>
      </c>
      <c r="B16" s="1">
        <v>1408</v>
      </c>
      <c r="E16">
        <v>0.29096953570842737</v>
      </c>
      <c r="F16">
        <v>0.42381362617015839</v>
      </c>
      <c r="G16">
        <v>1.071579158306122</v>
      </c>
      <c r="H16">
        <v>0.109416663646698</v>
      </c>
      <c r="I16" s="2">
        <v>18.798967359999999</v>
      </c>
      <c r="J16" s="2">
        <v>22.421533579999998</v>
      </c>
      <c r="K16" s="2">
        <v>7.7950954440000002</v>
      </c>
      <c r="L16" s="2">
        <v>1.162303925</v>
      </c>
      <c r="M16" s="2">
        <v>14.94367695</v>
      </c>
    </row>
    <row r="17" spans="1:13">
      <c r="A17" s="1" t="s">
        <v>131</v>
      </c>
      <c r="B17" s="1">
        <v>1407</v>
      </c>
      <c r="E17">
        <v>0.23667073994874949</v>
      </c>
      <c r="F17">
        <v>0.36762452125549322</v>
      </c>
      <c r="G17">
        <v>1.060365498065948</v>
      </c>
      <c r="H17">
        <v>8.9101538062095642E-2</v>
      </c>
      <c r="I17" s="2">
        <v>19.30388069</v>
      </c>
      <c r="J17" s="2">
        <v>29.739515300000001</v>
      </c>
      <c r="K17" s="2">
        <v>9.0505256650000003</v>
      </c>
      <c r="L17" s="2">
        <v>1.182073355</v>
      </c>
      <c r="M17" s="2">
        <v>15.32620621</v>
      </c>
    </row>
    <row r="18" spans="1:13">
      <c r="A18" s="1" t="s">
        <v>34</v>
      </c>
      <c r="B18" s="1">
        <v>903</v>
      </c>
      <c r="E18">
        <v>0.40650838613510132</v>
      </c>
      <c r="F18">
        <v>0.41718950867652888</v>
      </c>
      <c r="G18">
        <v>1.03846263885498</v>
      </c>
      <c r="H18">
        <v>8.640965074300766E-2</v>
      </c>
      <c r="I18" s="2">
        <v>19.089502329999998</v>
      </c>
      <c r="J18" s="2">
        <v>27.314429279999999</v>
      </c>
      <c r="K18" s="2">
        <v>2.6700267790000001</v>
      </c>
      <c r="L18" s="2">
        <v>1.0185519460000001</v>
      </c>
      <c r="M18" s="2">
        <v>14.637302399999999</v>
      </c>
    </row>
    <row r="19" spans="1:13">
      <c r="A19" s="1" t="s">
        <v>65</v>
      </c>
      <c r="B19" s="1">
        <v>902</v>
      </c>
      <c r="E19">
        <v>0.34172292053699488</v>
      </c>
      <c r="F19">
        <v>0.37504079937934881</v>
      </c>
      <c r="G19">
        <v>1.066637337207794</v>
      </c>
      <c r="H19">
        <v>0.1037991866469383</v>
      </c>
      <c r="I19" s="2">
        <v>18.059495930000001</v>
      </c>
      <c r="J19" s="2">
        <v>33.063537599999997</v>
      </c>
      <c r="K19" s="2">
        <v>3.6280360219999999</v>
      </c>
      <c r="L19" s="2">
        <v>1.15061748</v>
      </c>
      <c r="M19" s="2">
        <v>14.06101608</v>
      </c>
    </row>
    <row r="20" spans="1:13">
      <c r="A20" s="1" t="s">
        <v>64</v>
      </c>
      <c r="B20" s="1">
        <v>909</v>
      </c>
      <c r="E20">
        <v>0.34276479482650762</v>
      </c>
      <c r="F20">
        <v>0.35323227941989899</v>
      </c>
      <c r="G20">
        <v>1.0359534621238711</v>
      </c>
      <c r="H20">
        <v>5.8668049052357667E-2</v>
      </c>
      <c r="I20" s="2">
        <v>19.830992699999999</v>
      </c>
      <c r="J20" s="2">
        <v>33.476264950000001</v>
      </c>
      <c r="K20" s="2">
        <v>2.6050045489999998</v>
      </c>
      <c r="L20" s="2">
        <v>1.0114359260000001</v>
      </c>
      <c r="M20" s="2">
        <v>16.195545200000002</v>
      </c>
    </row>
    <row r="21" spans="1:13">
      <c r="A21" s="1" t="s">
        <v>153</v>
      </c>
      <c r="B21" s="1">
        <v>901</v>
      </c>
      <c r="E21">
        <v>0.21729651093482971</v>
      </c>
      <c r="F21">
        <v>0.20981594920158389</v>
      </c>
      <c r="G21">
        <v>1.02993559837341</v>
      </c>
      <c r="H21">
        <v>7.5538069009780884E-2</v>
      </c>
      <c r="I21" s="2">
        <v>17.006946559999999</v>
      </c>
      <c r="J21" s="2">
        <v>30.869170189999998</v>
      </c>
      <c r="K21" s="2">
        <v>4.0823569300000004</v>
      </c>
      <c r="L21" s="2">
        <v>1.2853637929999999</v>
      </c>
      <c r="M21" s="2">
        <v>13.348122119999999</v>
      </c>
    </row>
    <row r="22" spans="1:13">
      <c r="A22" s="1" t="s">
        <v>69</v>
      </c>
      <c r="B22" s="1">
        <v>916</v>
      </c>
      <c r="E22">
        <v>0.33545799553394318</v>
      </c>
      <c r="F22">
        <v>0.44139391183853149</v>
      </c>
      <c r="G22">
        <v>1.095089197158813</v>
      </c>
      <c r="H22">
        <v>0.14891624450683591</v>
      </c>
      <c r="I22" s="2">
        <v>19.811386110000001</v>
      </c>
      <c r="J22" s="2">
        <v>27.45969582</v>
      </c>
      <c r="K22" s="2">
        <v>8.1924676900000009</v>
      </c>
      <c r="L22" s="2">
        <v>1.1713018420000001</v>
      </c>
      <c r="M22" s="2">
        <v>15.0741663</v>
      </c>
    </row>
    <row r="23" spans="1:13">
      <c r="A23" s="1" t="s">
        <v>229</v>
      </c>
      <c r="B23" s="1">
        <v>917</v>
      </c>
      <c r="E23">
        <v>0.1490485817193985</v>
      </c>
      <c r="F23">
        <v>4.7235921025276177E-2</v>
      </c>
      <c r="G23">
        <v>1.0714700222015381</v>
      </c>
      <c r="H23">
        <v>3.6556001752614968E-2</v>
      </c>
      <c r="I23" s="2">
        <v>16.96545982</v>
      </c>
      <c r="J23" s="2">
        <v>30.436790469999998</v>
      </c>
      <c r="K23" s="2">
        <v>4.1229453090000003</v>
      </c>
      <c r="L23" s="2">
        <v>1.284777761</v>
      </c>
      <c r="M23" s="2">
        <v>13.250497340000001</v>
      </c>
    </row>
    <row r="24" spans="1:13">
      <c r="A24" s="1" t="s">
        <v>154</v>
      </c>
      <c r="B24" s="1">
        <v>9005</v>
      </c>
      <c r="E24">
        <v>0.21729651093482971</v>
      </c>
      <c r="F24">
        <v>0.20981594920158389</v>
      </c>
      <c r="G24">
        <v>1.0299355983734131</v>
      </c>
      <c r="H24">
        <v>7.5538069009780884E-2</v>
      </c>
      <c r="I24" s="2">
        <v>16.91322327</v>
      </c>
      <c r="J24" s="2">
        <v>26.79659843</v>
      </c>
      <c r="K24" s="2">
        <v>4.0993785860000003</v>
      </c>
      <c r="L24" s="2">
        <v>1.3035753969999999</v>
      </c>
      <c r="M24" s="2">
        <v>12.736257549999999</v>
      </c>
    </row>
    <row r="25" spans="1:13">
      <c r="A25" s="1" t="s">
        <v>74</v>
      </c>
      <c r="B25" s="1">
        <v>1409</v>
      </c>
      <c r="E25">
        <v>0.32069237530231481</v>
      </c>
      <c r="F25">
        <v>0.34897106885910029</v>
      </c>
      <c r="G25">
        <v>1.0672163367271419</v>
      </c>
      <c r="H25">
        <v>9.3278661370277405E-2</v>
      </c>
      <c r="I25" s="2">
        <v>18.852655410000001</v>
      </c>
      <c r="J25" s="2">
        <v>28.080066680000002</v>
      </c>
      <c r="K25" s="2">
        <v>6.4741349220000002</v>
      </c>
      <c r="L25" s="2">
        <v>1.116965413</v>
      </c>
      <c r="M25" s="2">
        <v>14.76769161</v>
      </c>
    </row>
    <row r="26" spans="1:13">
      <c r="A26" s="1" t="s">
        <v>162</v>
      </c>
      <c r="B26" s="1">
        <v>913</v>
      </c>
      <c r="E26">
        <v>0.21441719681024549</v>
      </c>
      <c r="F26">
        <v>0.1948585510253906</v>
      </c>
      <c r="G26">
        <v>1.0032316446304319</v>
      </c>
      <c r="H26">
        <v>-1.524929143488407E-2</v>
      </c>
      <c r="I26" s="2">
        <v>20.300471309999999</v>
      </c>
      <c r="J26" s="2">
        <v>31.798871989999999</v>
      </c>
      <c r="K26" s="2">
        <v>4.0274283889999998</v>
      </c>
      <c r="L26" s="2">
        <v>1.1100873950000001</v>
      </c>
      <c r="M26" s="2">
        <v>16.961919779999999</v>
      </c>
    </row>
    <row r="27" spans="1:13">
      <c r="A27" s="1" t="s">
        <v>91</v>
      </c>
      <c r="B27" s="1">
        <v>9083</v>
      </c>
      <c r="E27">
        <v>0.29096953570842737</v>
      </c>
      <c r="F27">
        <v>0.42381362617015839</v>
      </c>
      <c r="G27">
        <v>1.071579158306122</v>
      </c>
      <c r="H27">
        <v>0.109416663646698</v>
      </c>
      <c r="I27" s="2">
        <v>18.617873190000001</v>
      </c>
      <c r="J27" s="2">
        <v>18.43612289</v>
      </c>
      <c r="K27" s="2">
        <v>6.767308474</v>
      </c>
      <c r="L27" s="2">
        <v>1.1501981020000001</v>
      </c>
      <c r="M27" s="2">
        <v>14.657744879999999</v>
      </c>
    </row>
    <row r="28" spans="1:13">
      <c r="A28" s="1" t="s">
        <v>24</v>
      </c>
      <c r="B28" s="1">
        <v>1412</v>
      </c>
      <c r="E28">
        <v>0.46040195226669312</v>
      </c>
      <c r="F28">
        <v>0.39262396097183228</v>
      </c>
      <c r="G28">
        <v>1.0788653492927549</v>
      </c>
      <c r="H28">
        <v>0.1032289527356625</v>
      </c>
      <c r="I28" s="2">
        <v>18.809852599999999</v>
      </c>
      <c r="J28" s="2">
        <v>32.576469420000002</v>
      </c>
      <c r="K28" s="2">
        <v>3.7596645359999998</v>
      </c>
      <c r="L28" s="2">
        <v>0.98442798899999995</v>
      </c>
      <c r="M28" s="2">
        <v>15.739197730000001</v>
      </c>
    </row>
    <row r="29" spans="1:13">
      <c r="A29" s="1" t="s">
        <v>23</v>
      </c>
      <c r="B29" s="1">
        <v>1413</v>
      </c>
      <c r="E29">
        <v>0.46791839599609381</v>
      </c>
      <c r="F29">
        <v>0.19166076183319089</v>
      </c>
      <c r="G29">
        <v>1.092230081558228</v>
      </c>
      <c r="H29">
        <v>8.1090033054351807E-2</v>
      </c>
      <c r="I29" s="2">
        <v>19.865104680000002</v>
      </c>
      <c r="J29" s="2">
        <v>33.119937899999996</v>
      </c>
      <c r="K29" s="2">
        <v>4.179622889</v>
      </c>
      <c r="L29" s="2">
        <v>1.037478626</v>
      </c>
      <c r="M29" s="2">
        <v>16.16733456</v>
      </c>
    </row>
    <row r="30" spans="1:13">
      <c r="A30" s="1" t="s">
        <v>62</v>
      </c>
      <c r="B30" s="1">
        <v>1423</v>
      </c>
      <c r="E30">
        <v>0.34601901471614838</v>
      </c>
      <c r="F30">
        <v>0.2930268794298172</v>
      </c>
      <c r="G30">
        <v>1.0563158988952639</v>
      </c>
      <c r="H30">
        <v>6.91424161195755E-2</v>
      </c>
      <c r="I30" s="2">
        <v>20.68865585</v>
      </c>
      <c r="J30" s="2">
        <v>35.568946840000002</v>
      </c>
      <c r="K30" s="2">
        <v>4.204754114</v>
      </c>
      <c r="L30" s="2">
        <v>1.030430615</v>
      </c>
      <c r="M30" s="2">
        <v>17.78922081</v>
      </c>
    </row>
    <row r="31" spans="1:13">
      <c r="A31" s="1" t="s">
        <v>76</v>
      </c>
      <c r="B31" s="1">
        <v>1422</v>
      </c>
      <c r="E31">
        <v>0.31654521822929382</v>
      </c>
      <c r="F31">
        <v>0.27358466386795038</v>
      </c>
      <c r="G31">
        <v>1.049055814743042</v>
      </c>
      <c r="H31">
        <v>6.2255397439002991E-2</v>
      </c>
      <c r="I31" s="2">
        <v>21.034973140000002</v>
      </c>
      <c r="J31" s="2">
        <v>37.848766329999997</v>
      </c>
      <c r="K31" s="2">
        <v>4.0360593800000002</v>
      </c>
      <c r="L31" s="2">
        <v>0.96787822199999995</v>
      </c>
      <c r="M31" s="2">
        <v>18.017547610000001</v>
      </c>
    </row>
    <row r="32" spans="1:13">
      <c r="A32" s="1" t="s">
        <v>228</v>
      </c>
      <c r="B32" s="1">
        <v>1510</v>
      </c>
      <c r="E32">
        <v>0.15020812302827841</v>
      </c>
      <c r="F32">
        <v>0.12770411372184751</v>
      </c>
      <c r="G32">
        <v>1.0121859908103941</v>
      </c>
      <c r="H32">
        <v>-2.9553655534982681E-2</v>
      </c>
      <c r="I32" s="2">
        <v>21.374856950000002</v>
      </c>
      <c r="J32" s="2">
        <v>42.226394650000003</v>
      </c>
      <c r="K32" s="2">
        <v>3.9912049770000002</v>
      </c>
      <c r="L32" s="2">
        <v>0.97418290399999996</v>
      </c>
      <c r="M32" s="2">
        <v>19.265712740000001</v>
      </c>
    </row>
    <row r="33" spans="1:13">
      <c r="A33" s="1" t="s">
        <v>48</v>
      </c>
      <c r="B33" s="1">
        <v>1416</v>
      </c>
      <c r="E33">
        <v>0.3768480122089386</v>
      </c>
      <c r="F33">
        <v>0.30184896290302282</v>
      </c>
      <c r="G33">
        <v>1.044928967952728</v>
      </c>
      <c r="H33">
        <v>6.4924474805593491E-2</v>
      </c>
      <c r="I33" s="2">
        <v>20.303815839999999</v>
      </c>
      <c r="J33" s="2">
        <v>34.669155119999999</v>
      </c>
      <c r="K33" s="2">
        <v>4.8422245979999996</v>
      </c>
      <c r="L33" s="2">
        <v>1.0221493239999999</v>
      </c>
      <c r="M33" s="2">
        <v>15.3549819</v>
      </c>
    </row>
    <row r="34" spans="1:13">
      <c r="A34" s="1" t="s">
        <v>39</v>
      </c>
      <c r="B34" s="1">
        <v>1417</v>
      </c>
      <c r="E34">
        <v>0.39083915948867798</v>
      </c>
      <c r="F34">
        <v>0.35423018038272858</v>
      </c>
      <c r="G34">
        <v>1.0678092241287229</v>
      </c>
      <c r="H34">
        <v>9.0858221054077148E-2</v>
      </c>
      <c r="I34" s="2">
        <v>20.09916115</v>
      </c>
      <c r="J34" s="2">
        <v>32.986633300000001</v>
      </c>
      <c r="K34" s="2">
        <v>5.8331661219999997</v>
      </c>
      <c r="L34" s="2">
        <v>1.0673377509999999</v>
      </c>
      <c r="M34" s="2">
        <v>14.828271389999999</v>
      </c>
    </row>
    <row r="35" spans="1:13">
      <c r="A35" s="1" t="s">
        <v>138</v>
      </c>
      <c r="B35" s="1">
        <v>1418</v>
      </c>
      <c r="E35">
        <v>0.2262849360704422</v>
      </c>
      <c r="F35">
        <v>0.2375604510307312</v>
      </c>
      <c r="G35">
        <v>1.0283857583999629</v>
      </c>
      <c r="H35">
        <v>2.9034491628408429E-2</v>
      </c>
      <c r="I35" s="2">
        <v>20.550177569999999</v>
      </c>
      <c r="J35" s="2">
        <v>34.738368989999998</v>
      </c>
      <c r="K35" s="2">
        <v>5.9123284820000004</v>
      </c>
      <c r="L35" s="2">
        <v>1.0537060499999999</v>
      </c>
      <c r="M35" s="2">
        <v>15.354643340000001</v>
      </c>
    </row>
    <row r="36" spans="1:13">
      <c r="A36" s="1" t="s">
        <v>168</v>
      </c>
      <c r="B36" s="1">
        <v>1403</v>
      </c>
      <c r="E36">
        <v>0.20542895048856741</v>
      </c>
      <c r="F36">
        <v>0.1736665070056915</v>
      </c>
      <c r="G36">
        <v>1.037738621234894</v>
      </c>
      <c r="H36">
        <v>3.3027302473783493E-2</v>
      </c>
      <c r="I36" s="2">
        <v>21.320110320000001</v>
      </c>
      <c r="J36" s="2">
        <v>40.750667569999997</v>
      </c>
      <c r="K36" s="2">
        <v>5.0818529129999996</v>
      </c>
      <c r="L36" s="2">
        <v>1.0899391169999999</v>
      </c>
      <c r="M36" s="2">
        <v>17.855325700000002</v>
      </c>
    </row>
    <row r="37" spans="1:13">
      <c r="A37" s="1" t="s">
        <v>192</v>
      </c>
      <c r="B37" s="1">
        <v>1504</v>
      </c>
      <c r="E37">
        <v>0.18380411714315409</v>
      </c>
      <c r="F37">
        <v>0.14837393164634699</v>
      </c>
      <c r="G37">
        <v>1.013404428958893</v>
      </c>
      <c r="H37">
        <v>-4.4440682977437973E-3</v>
      </c>
      <c r="I37" s="2">
        <v>21.68782234</v>
      </c>
      <c r="J37" s="2">
        <v>43.223602290000002</v>
      </c>
      <c r="K37" s="2">
        <v>4.5780510899999998</v>
      </c>
      <c r="L37" s="2">
        <v>1.119992495</v>
      </c>
      <c r="M37" s="2">
        <v>20.597562790000001</v>
      </c>
    </row>
    <row r="38" spans="1:13">
      <c r="A38" s="1" t="s">
        <v>85</v>
      </c>
      <c r="B38" s="1">
        <v>914</v>
      </c>
      <c r="E38">
        <v>0.30307558178901672</v>
      </c>
      <c r="F38">
        <v>0.34183664619922638</v>
      </c>
      <c r="G38">
        <v>1.067139148712158</v>
      </c>
      <c r="H38">
        <v>9.0634271502494812E-2</v>
      </c>
      <c r="I38" s="2">
        <v>20.65919113</v>
      </c>
      <c r="J38" s="2">
        <v>33.082336429999998</v>
      </c>
      <c r="K38" s="2">
        <v>5.3958239560000001</v>
      </c>
      <c r="L38" s="2">
        <v>1.185374618</v>
      </c>
      <c r="M38" s="2">
        <v>17.676037789999999</v>
      </c>
    </row>
    <row r="39" spans="1:13">
      <c r="A39" s="1" t="s">
        <v>248</v>
      </c>
      <c r="B39" s="1">
        <v>1503</v>
      </c>
      <c r="E39">
        <v>0.13912682980298999</v>
      </c>
      <c r="F39">
        <v>0.1147118099033833</v>
      </c>
      <c r="G39">
        <v>0.99290001392364502</v>
      </c>
      <c r="H39">
        <v>-4.451691173017025E-2</v>
      </c>
      <c r="I39" s="2">
        <v>21.62894344</v>
      </c>
      <c r="J39" s="2">
        <v>44.795890810000003</v>
      </c>
      <c r="K39" s="2">
        <v>4.9729280469999999</v>
      </c>
      <c r="L39" s="2">
        <v>1.2314842340000001</v>
      </c>
      <c r="M39" s="2">
        <v>20.741155620000001</v>
      </c>
    </row>
    <row r="40" spans="1:13">
      <c r="A40" s="1" t="s">
        <v>219</v>
      </c>
      <c r="B40" s="1">
        <v>912</v>
      </c>
      <c r="E40">
        <v>0.1614978015422821</v>
      </c>
      <c r="F40">
        <v>0.1596404239535332</v>
      </c>
      <c r="G40">
        <v>0.9850299060344696</v>
      </c>
      <c r="H40">
        <v>-3.1493920832872391E-2</v>
      </c>
      <c r="I40" s="2">
        <v>20.652880669999998</v>
      </c>
      <c r="J40" s="2">
        <v>34.189777370000002</v>
      </c>
      <c r="K40" s="2">
        <v>5.0034465790000002</v>
      </c>
      <c r="L40" s="2">
        <v>1.2504456639999999</v>
      </c>
      <c r="M40" s="2">
        <v>17.734804149999999</v>
      </c>
    </row>
    <row r="41" spans="1:13">
      <c r="A41" s="1" t="s">
        <v>89</v>
      </c>
      <c r="B41" s="1">
        <v>1014</v>
      </c>
      <c r="E41">
        <v>0.1155932769179344</v>
      </c>
      <c r="F41">
        <v>0.14290592074394229</v>
      </c>
      <c r="G41">
        <v>0.98530447483062744</v>
      </c>
      <c r="H41">
        <v>-3.6335373297333717E-2</v>
      </c>
      <c r="I41" s="2">
        <v>20.895495409999999</v>
      </c>
      <c r="J41" s="2">
        <v>38.833156590000002</v>
      </c>
      <c r="K41" s="2">
        <v>6.0508732800000002</v>
      </c>
      <c r="L41" s="2">
        <v>1.3983427879999999</v>
      </c>
      <c r="M41" s="2">
        <v>17.678279880000002</v>
      </c>
    </row>
    <row r="42" spans="1:13">
      <c r="A42" s="1" t="s">
        <v>134</v>
      </c>
      <c r="B42" s="1">
        <v>1105</v>
      </c>
      <c r="E42">
        <v>0.23413319885730741</v>
      </c>
      <c r="F42">
        <v>0.21620715409517291</v>
      </c>
      <c r="G42">
        <v>1.0113203525543211</v>
      </c>
      <c r="H42">
        <v>2.050845418125391E-2</v>
      </c>
      <c r="I42" s="2">
        <v>21.44805813</v>
      </c>
      <c r="J42" s="2">
        <v>39.180084229999999</v>
      </c>
      <c r="K42" s="2">
        <v>5.7016923430000004</v>
      </c>
      <c r="L42" s="2">
        <v>1.4551786179999999</v>
      </c>
      <c r="M42" s="2">
        <v>21.191335680000002</v>
      </c>
    </row>
    <row r="43" spans="1:13">
      <c r="A43" s="1" t="s">
        <v>233</v>
      </c>
      <c r="B43" s="1">
        <v>1009</v>
      </c>
      <c r="E43">
        <v>0.14498646557331091</v>
      </c>
      <c r="F43">
        <v>0.18445307016372681</v>
      </c>
      <c r="G43">
        <v>1.031790673732758</v>
      </c>
      <c r="H43">
        <v>2.9042385518550869E-2</v>
      </c>
      <c r="I43" s="2">
        <v>21.40865135</v>
      </c>
      <c r="J43" s="2">
        <v>39.465492249999997</v>
      </c>
      <c r="K43" s="2">
        <v>7.326107264</v>
      </c>
      <c r="L43" s="2">
        <v>1.4628712530000001</v>
      </c>
      <c r="M43" s="2">
        <v>20.42851448</v>
      </c>
    </row>
    <row r="44" spans="1:13">
      <c r="A44" s="1" t="s">
        <v>193</v>
      </c>
      <c r="B44" s="1">
        <v>1010</v>
      </c>
      <c r="E44">
        <v>0.1836263686418533</v>
      </c>
      <c r="F44">
        <v>0.2116362601518631</v>
      </c>
      <c r="G44">
        <v>1.029783427715302</v>
      </c>
      <c r="H44">
        <v>3.4561432898044593E-2</v>
      </c>
      <c r="I44" s="2">
        <v>21.3395443</v>
      </c>
      <c r="J44" s="2">
        <v>41.067687990000003</v>
      </c>
      <c r="K44" s="2">
        <v>7.7323865889999999</v>
      </c>
      <c r="L44" s="2">
        <v>1.456997871</v>
      </c>
      <c r="M44" s="2">
        <v>19.511961939999999</v>
      </c>
    </row>
    <row r="45" spans="1:13">
      <c r="A45" s="1" t="s">
        <v>194</v>
      </c>
      <c r="B45" s="1">
        <v>1104</v>
      </c>
      <c r="E45">
        <v>0.18325567245483401</v>
      </c>
      <c r="F45">
        <v>0.15623763203620911</v>
      </c>
      <c r="G45">
        <v>0.98701947927474976</v>
      </c>
      <c r="H45">
        <v>-2.7909336611628529E-2</v>
      </c>
      <c r="I45" s="2">
        <v>21.411668779999999</v>
      </c>
      <c r="J45" s="2">
        <v>42.743370059999997</v>
      </c>
      <c r="K45" s="2">
        <v>4.299736738</v>
      </c>
      <c r="L45" s="2">
        <v>1.5180761810000001</v>
      </c>
      <c r="M45" s="2">
        <v>20.101680760000001</v>
      </c>
    </row>
    <row r="46" spans="1:13">
      <c r="A46" s="1" t="s">
        <v>260</v>
      </c>
      <c r="B46" s="1">
        <v>1007</v>
      </c>
      <c r="E46">
        <v>0.127984419465065</v>
      </c>
      <c r="F46">
        <v>0.1063605323433876</v>
      </c>
      <c r="G46">
        <v>0.99735689163208008</v>
      </c>
      <c r="H46">
        <v>-2.102019265294075E-2</v>
      </c>
      <c r="I46" s="2">
        <v>21.32860947</v>
      </c>
      <c r="J46" s="2">
        <v>43.632057189999998</v>
      </c>
      <c r="K46" s="2">
        <v>6.5926833150000004</v>
      </c>
      <c r="L46" s="2">
        <v>1.478965402</v>
      </c>
      <c r="M46" s="2">
        <v>19.02558136</v>
      </c>
    </row>
    <row r="47" spans="1:13">
      <c r="A47" s="1" t="s">
        <v>263</v>
      </c>
      <c r="B47" s="1">
        <v>1019</v>
      </c>
      <c r="E47">
        <v>0.12232862412929529</v>
      </c>
      <c r="F47">
        <v>9.9399909377098083E-2</v>
      </c>
      <c r="G47">
        <v>0.99047467112541199</v>
      </c>
      <c r="H47">
        <v>-4.1214074939489358E-2</v>
      </c>
      <c r="I47" s="2">
        <v>21.035000799999999</v>
      </c>
      <c r="J47" s="2">
        <v>42.69039154</v>
      </c>
      <c r="K47" s="2">
        <v>5.2052330969999998</v>
      </c>
      <c r="L47" s="2">
        <v>1.488485813</v>
      </c>
      <c r="M47" s="2">
        <v>17.818675989999999</v>
      </c>
    </row>
    <row r="48" spans="1:13">
      <c r="A48" s="1" t="s">
        <v>191</v>
      </c>
      <c r="B48" s="1">
        <v>1103</v>
      </c>
      <c r="E48">
        <v>0.1840762197971344</v>
      </c>
      <c r="F48">
        <v>0.17016660422086721</v>
      </c>
      <c r="G48">
        <v>1.0107438564300539</v>
      </c>
      <c r="H48">
        <v>2.0427457639016211E-4</v>
      </c>
      <c r="I48" s="2">
        <v>21.46584129</v>
      </c>
      <c r="J48" s="2">
        <v>42.202468869999997</v>
      </c>
      <c r="K48" s="2">
        <v>3.2051169869999998</v>
      </c>
      <c r="L48" s="2">
        <v>1.6015337709999999</v>
      </c>
      <c r="M48" s="2">
        <v>20.00801182</v>
      </c>
    </row>
    <row r="49" spans="1:13">
      <c r="A49" s="1" t="s">
        <v>235</v>
      </c>
      <c r="B49" s="1">
        <v>1401</v>
      </c>
      <c r="E49">
        <v>0.14375509321689611</v>
      </c>
      <c r="F49">
        <v>0.13086039572954181</v>
      </c>
      <c r="G49">
        <v>1.01774001121521</v>
      </c>
      <c r="H49">
        <v>-2.4842299520969391E-2</v>
      </c>
      <c r="I49" s="2">
        <v>21.27486515</v>
      </c>
      <c r="J49" s="2">
        <v>43.934551239999998</v>
      </c>
      <c r="K49" s="2">
        <v>5.5301637650000002</v>
      </c>
      <c r="L49" s="2">
        <v>1.226844907</v>
      </c>
      <c r="M49" s="2">
        <v>19.734924320000001</v>
      </c>
    </row>
    <row r="50" spans="1:13">
      <c r="A50" s="1" t="s">
        <v>49</v>
      </c>
      <c r="B50" s="1">
        <v>1020</v>
      </c>
      <c r="E50">
        <v>0.37505444884300232</v>
      </c>
      <c r="F50">
        <v>0.33391740918159479</v>
      </c>
      <c r="G50">
        <v>1.0647846460342409</v>
      </c>
      <c r="H50">
        <v>8.7775982916355133E-2</v>
      </c>
      <c r="I50" s="2">
        <v>20.984332080000001</v>
      </c>
      <c r="J50" s="2">
        <v>34.895599369999999</v>
      </c>
      <c r="K50" s="2">
        <v>5.7281942370000003</v>
      </c>
      <c r="L50" s="2">
        <v>1.301420689</v>
      </c>
      <c r="M50" s="2">
        <v>18.415291790000001</v>
      </c>
    </row>
    <row r="51" spans="1:13">
      <c r="A51" s="1" t="s">
        <v>70</v>
      </c>
      <c r="B51" s="1">
        <v>915</v>
      </c>
      <c r="E51">
        <v>0.33545799553394318</v>
      </c>
      <c r="F51">
        <v>0.44139391183853149</v>
      </c>
      <c r="G51">
        <v>1.095089197158813</v>
      </c>
      <c r="H51">
        <v>0.14891624450683591</v>
      </c>
      <c r="I51" s="2">
        <v>20.286822319999999</v>
      </c>
      <c r="J51" s="2">
        <v>29.013185499999999</v>
      </c>
      <c r="K51" s="2">
        <v>7.5807881359999998</v>
      </c>
      <c r="L51" s="2">
        <v>1.166482091</v>
      </c>
      <c r="M51" s="2">
        <v>15.40074444</v>
      </c>
    </row>
    <row r="52" spans="1:13">
      <c r="A52" s="1" t="s">
        <v>217</v>
      </c>
      <c r="B52" s="1">
        <v>1502</v>
      </c>
      <c r="E52">
        <v>0.16314628720283511</v>
      </c>
      <c r="F52">
        <v>0.12384342774748799</v>
      </c>
      <c r="G52">
        <v>1.0141920447349551</v>
      </c>
      <c r="H52">
        <v>-3.4079710021615028E-2</v>
      </c>
      <c r="I52" s="2">
        <v>21.475676539999998</v>
      </c>
      <c r="J52" s="2">
        <v>47.086818700000002</v>
      </c>
      <c r="K52" s="2">
        <v>5.4529454709999996</v>
      </c>
      <c r="L52" s="2">
        <v>1.3146624570000001</v>
      </c>
      <c r="M52" s="2">
        <v>20.52340221</v>
      </c>
    </row>
    <row r="53" spans="1:13">
      <c r="A53" s="1" t="s">
        <v>273</v>
      </c>
      <c r="B53" s="1">
        <v>1011</v>
      </c>
      <c r="E53">
        <v>0.1047051213681698</v>
      </c>
      <c r="F53">
        <v>9.6097499132156372E-2</v>
      </c>
      <c r="G53">
        <v>0.99663105607032776</v>
      </c>
      <c r="H53">
        <v>-3.1769096851348877E-2</v>
      </c>
      <c r="I53" s="2">
        <v>21.271879200000001</v>
      </c>
      <c r="J53" s="2">
        <v>46.63478851</v>
      </c>
      <c r="K53" s="2">
        <v>7.7067742350000001</v>
      </c>
      <c r="L53" s="2">
        <v>1.4546517130000001</v>
      </c>
      <c r="M53" s="2">
        <v>19.82689667</v>
      </c>
    </row>
    <row r="54" spans="1:13">
      <c r="A54" s="1" t="s">
        <v>222</v>
      </c>
      <c r="B54" s="1">
        <v>1507</v>
      </c>
      <c r="E54">
        <v>0.15761665999889371</v>
      </c>
      <c r="F54">
        <v>0.13720835000276571</v>
      </c>
      <c r="G54">
        <v>1.0055907964706421</v>
      </c>
      <c r="H54">
        <v>-1.670964248478413E-2</v>
      </c>
      <c r="I54" s="2">
        <v>21.805826190000001</v>
      </c>
      <c r="J54" s="2">
        <v>43.616676329999997</v>
      </c>
      <c r="K54" s="2">
        <v>3.70395422</v>
      </c>
      <c r="L54" s="2">
        <v>0.92672920199999997</v>
      </c>
      <c r="M54" s="2">
        <v>21.803627970000001</v>
      </c>
    </row>
    <row r="55" spans="1:13">
      <c r="A55" s="1" t="s">
        <v>114</v>
      </c>
      <c r="B55" s="1">
        <v>1420</v>
      </c>
      <c r="E55">
        <v>0.26372954249382019</v>
      </c>
      <c r="F55">
        <v>0.25552502274513239</v>
      </c>
      <c r="G55">
        <v>1.0267271995544429</v>
      </c>
      <c r="H55">
        <v>2.0010467618703839E-2</v>
      </c>
      <c r="I55" s="2">
        <v>21.245496750000001</v>
      </c>
      <c r="J55" s="2">
        <v>30.443626399999999</v>
      </c>
      <c r="K55" s="2">
        <v>3.6972584720000001</v>
      </c>
      <c r="L55" s="2">
        <v>0.89245736600000003</v>
      </c>
      <c r="M55" s="2">
        <v>17.02630997</v>
      </c>
    </row>
    <row r="56" spans="1:13">
      <c r="A56" s="1" t="s">
        <v>95</v>
      </c>
      <c r="B56" s="1">
        <v>1405</v>
      </c>
      <c r="E56">
        <v>0.28807514905929571</v>
      </c>
      <c r="F56">
        <v>0.31762805581092829</v>
      </c>
      <c r="G56">
        <v>1.0511272549629209</v>
      </c>
      <c r="H56">
        <v>7.3424071073532104E-2</v>
      </c>
      <c r="I56" s="2">
        <v>20.54600525</v>
      </c>
      <c r="J56" s="2">
        <v>35.251926419999997</v>
      </c>
      <c r="K56" s="2">
        <v>6.8010544780000002</v>
      </c>
      <c r="L56" s="2">
        <v>1.103534341</v>
      </c>
      <c r="M56" s="2">
        <v>14.674472809999999</v>
      </c>
    </row>
    <row r="57" spans="1:13">
      <c r="A57" s="1" t="s">
        <v>264</v>
      </c>
      <c r="B57" s="1">
        <v>1012</v>
      </c>
      <c r="E57">
        <v>0.1211727634072304</v>
      </c>
      <c r="F57">
        <v>0.1014595925807953</v>
      </c>
      <c r="G57">
        <v>1.0120111703872681</v>
      </c>
      <c r="H57">
        <v>-2.7994571253657341E-2</v>
      </c>
      <c r="I57" s="2">
        <v>21.286453250000001</v>
      </c>
      <c r="J57" s="2">
        <v>46.45705032</v>
      </c>
      <c r="K57" s="2">
        <v>6.4829320910000003</v>
      </c>
      <c r="L57" s="2">
        <v>1.381559491</v>
      </c>
      <c r="M57" s="2">
        <v>20.561616900000001</v>
      </c>
    </row>
    <row r="58" spans="1:13">
      <c r="A58" s="1" t="s">
        <v>198</v>
      </c>
      <c r="B58" s="1">
        <v>1509</v>
      </c>
      <c r="E58">
        <v>0.18071919679641721</v>
      </c>
      <c r="F58">
        <v>0.1524302065372467</v>
      </c>
      <c r="G58">
        <v>0.99994966387748718</v>
      </c>
      <c r="H58">
        <v>-3.0674383044242859E-2</v>
      </c>
      <c r="I58" s="2">
        <v>21.71120071</v>
      </c>
      <c r="J58" s="2">
        <v>38.933986660000002</v>
      </c>
      <c r="K58" s="2">
        <v>3.689882994</v>
      </c>
      <c r="L58" s="2">
        <v>0.91984796499999999</v>
      </c>
      <c r="M58" s="2">
        <v>20.878177640000001</v>
      </c>
    </row>
    <row r="59" spans="1:13">
      <c r="A59" s="1" t="s">
        <v>52</v>
      </c>
      <c r="B59" s="1">
        <v>1415</v>
      </c>
      <c r="E59">
        <v>0.3650992214679718</v>
      </c>
      <c r="F59">
        <v>0.3145734965801239</v>
      </c>
      <c r="G59">
        <v>1.0549107789993291</v>
      </c>
      <c r="H59">
        <v>7.8423604369163513E-2</v>
      </c>
      <c r="I59" s="2">
        <v>20.23146629</v>
      </c>
      <c r="J59" s="2">
        <v>35.112640380000002</v>
      </c>
      <c r="K59" s="2">
        <v>4.5068049429999997</v>
      </c>
      <c r="L59" s="2">
        <v>1.022607684</v>
      </c>
      <c r="M59" s="2">
        <v>15.810640340000001</v>
      </c>
    </row>
    <row r="60" spans="1:13">
      <c r="A60" s="1" t="s">
        <v>183</v>
      </c>
      <c r="B60" s="1">
        <v>1419</v>
      </c>
      <c r="E60">
        <v>0.19490709900856021</v>
      </c>
      <c r="F60">
        <v>0.2044701874256134</v>
      </c>
      <c r="G60">
        <v>1.018352150917053</v>
      </c>
      <c r="H60">
        <v>2.533452212810516E-2</v>
      </c>
      <c r="I60" s="2">
        <v>21.247859949999999</v>
      </c>
      <c r="J60" s="2">
        <v>38.287982939999999</v>
      </c>
      <c r="K60" s="2">
        <v>4.2540550230000003</v>
      </c>
      <c r="L60" s="2">
        <v>0.94859811699999996</v>
      </c>
      <c r="M60" s="2">
        <v>17.455018039999999</v>
      </c>
    </row>
    <row r="61" spans="1:13">
      <c r="A61" s="1" t="s">
        <v>19</v>
      </c>
      <c r="B61" s="1">
        <v>1621</v>
      </c>
      <c r="E61">
        <v>0.51483529806137085</v>
      </c>
      <c r="F61">
        <v>0.45838461816310883</v>
      </c>
      <c r="G61">
        <v>1.096522212028503</v>
      </c>
      <c r="H61">
        <v>0.14970461279153821</v>
      </c>
      <c r="I61" s="2">
        <v>21.42825603</v>
      </c>
      <c r="J61" s="2">
        <v>35.411720279999997</v>
      </c>
      <c r="K61" s="2">
        <v>6.2038764950000003</v>
      </c>
      <c r="L61" s="2">
        <v>1.3963288659999999</v>
      </c>
      <c r="M61" s="2">
        <v>21.066932680000001</v>
      </c>
    </row>
    <row r="62" spans="1:13">
      <c r="A62" s="1" t="s">
        <v>244</v>
      </c>
      <c r="B62" s="1">
        <v>1015</v>
      </c>
      <c r="E62">
        <v>0.14088946580886841</v>
      </c>
      <c r="F62">
        <v>0.13492244482040411</v>
      </c>
      <c r="G62">
        <v>0.99000805616378784</v>
      </c>
      <c r="H62">
        <v>-3.4689659252762788E-2</v>
      </c>
      <c r="I62" s="2">
        <v>20.671402929999999</v>
      </c>
      <c r="J62" s="2">
        <v>40.280689240000001</v>
      </c>
      <c r="K62" s="2">
        <v>5.1328687669999997</v>
      </c>
      <c r="L62" s="2">
        <v>1.367021024</v>
      </c>
      <c r="M62" s="2">
        <v>18.061206819999999</v>
      </c>
    </row>
    <row r="63" spans="1:13">
      <c r="A63" s="1" t="s">
        <v>63</v>
      </c>
      <c r="B63" s="1">
        <v>1421</v>
      </c>
      <c r="E63">
        <v>0.34369345009326929</v>
      </c>
      <c r="F63">
        <v>0.30764026939868933</v>
      </c>
      <c r="G63">
        <v>1.053563594818115</v>
      </c>
      <c r="H63">
        <v>7.0823241025209427E-2</v>
      </c>
      <c r="I63" s="2">
        <v>21.350593570000001</v>
      </c>
      <c r="J63" s="2">
        <v>36.484123230000002</v>
      </c>
      <c r="K63" s="2">
        <v>3.4635541440000002</v>
      </c>
      <c r="L63" s="2">
        <v>0.87571579200000005</v>
      </c>
      <c r="M63" s="2">
        <v>18.072843550000002</v>
      </c>
    </row>
    <row r="64" spans="1:13">
      <c r="A64" s="1" t="s">
        <v>77</v>
      </c>
      <c r="B64" s="1">
        <v>1404</v>
      </c>
      <c r="E64">
        <v>0.31560051441192633</v>
      </c>
      <c r="F64">
        <v>0.30731049180030823</v>
      </c>
      <c r="G64">
        <v>1.053724467754364</v>
      </c>
      <c r="H64">
        <v>7.8167669475078583E-2</v>
      </c>
      <c r="I64" s="2">
        <v>20.775265690000001</v>
      </c>
      <c r="J64" s="2">
        <v>34.235919950000003</v>
      </c>
      <c r="K64" s="2">
        <v>6.2848746780000004</v>
      </c>
      <c r="L64" s="2">
        <v>1.146129489</v>
      </c>
      <c r="M64" s="2">
        <v>16.091902730000001</v>
      </c>
    </row>
    <row r="65" spans="1:13">
      <c r="A65" s="1" t="s">
        <v>150</v>
      </c>
      <c r="B65" s="1">
        <v>1601</v>
      </c>
      <c r="E65">
        <v>0.2184577360749245</v>
      </c>
      <c r="F65">
        <v>0.18645896017551419</v>
      </c>
      <c r="G65">
        <v>0.99358710646629333</v>
      </c>
      <c r="H65">
        <v>-1.9405528903007511E-2</v>
      </c>
      <c r="I65" s="2">
        <v>21.455520629999999</v>
      </c>
      <c r="J65" s="2">
        <v>42.384479519999999</v>
      </c>
      <c r="K65" s="2">
        <v>5.2616109849999999</v>
      </c>
      <c r="L65" s="2">
        <v>1.371742249</v>
      </c>
      <c r="M65" s="2">
        <v>19.883962629999999</v>
      </c>
    </row>
    <row r="66" spans="1:13">
      <c r="A66" s="1" t="s">
        <v>40</v>
      </c>
      <c r="B66" s="1">
        <v>1406</v>
      </c>
      <c r="E66">
        <v>0.39073270559310908</v>
      </c>
      <c r="F66">
        <v>0.36254426836967468</v>
      </c>
      <c r="G66">
        <v>1.062473475933075</v>
      </c>
      <c r="H66">
        <v>8.9727863669395447E-2</v>
      </c>
      <c r="I66" s="2">
        <v>19.8851099</v>
      </c>
      <c r="J66" s="2">
        <v>32.722591399999999</v>
      </c>
      <c r="K66" s="2">
        <v>8.7863039969999992</v>
      </c>
      <c r="L66" s="2">
        <v>1.172580183</v>
      </c>
      <c r="M66" s="2">
        <v>14.584370610000001</v>
      </c>
    </row>
    <row r="67" spans="1:13">
      <c r="A67" s="1" t="s">
        <v>50</v>
      </c>
      <c r="B67" s="1">
        <v>1106</v>
      </c>
      <c r="E67">
        <v>0.37423312664031982</v>
      </c>
      <c r="F67">
        <v>0.3687322735786438</v>
      </c>
      <c r="G67">
        <v>1.073977112770081</v>
      </c>
      <c r="H67">
        <v>9.0121947228908539E-2</v>
      </c>
      <c r="I67" s="2">
        <v>21.336874009999999</v>
      </c>
      <c r="J67" s="2">
        <v>39.826091769999998</v>
      </c>
      <c r="K67" s="2">
        <v>4.294456244</v>
      </c>
      <c r="L67" s="2">
        <v>1.4473565820000001</v>
      </c>
      <c r="M67" s="2">
        <v>19.980606080000001</v>
      </c>
    </row>
    <row r="68" spans="1:13">
      <c r="A68" s="1" t="s">
        <v>256</v>
      </c>
      <c r="B68" s="1">
        <v>1008</v>
      </c>
      <c r="E68">
        <v>0.13222746551036829</v>
      </c>
      <c r="F68">
        <v>0.1103909984230995</v>
      </c>
      <c r="G68">
        <v>1.000759541988373</v>
      </c>
      <c r="H68">
        <v>-2.249985653907061E-2</v>
      </c>
      <c r="I68" s="2">
        <v>21.487976069999998</v>
      </c>
      <c r="J68" s="2">
        <v>44.1806488</v>
      </c>
      <c r="K68" s="2">
        <v>5.3483543400000002</v>
      </c>
      <c r="L68" s="2">
        <v>1.5462155339999999</v>
      </c>
      <c r="M68" s="2">
        <v>19.30486488</v>
      </c>
    </row>
    <row r="69" spans="1:13">
      <c r="A69" s="1" t="s">
        <v>15</v>
      </c>
      <c r="B69" s="1">
        <v>1414</v>
      </c>
      <c r="E69">
        <v>0.56849643588066101</v>
      </c>
      <c r="F69">
        <v>0.32599377632141108</v>
      </c>
      <c r="G69">
        <v>1.0740205049514771</v>
      </c>
      <c r="H69">
        <v>0.10004933923482889</v>
      </c>
      <c r="I69" s="2">
        <v>20.120319370000001</v>
      </c>
      <c r="J69" s="2">
        <v>34.257282259999997</v>
      </c>
      <c r="K69" s="2">
        <v>4.3088645940000001</v>
      </c>
      <c r="L69" s="2">
        <v>1.027743101</v>
      </c>
      <c r="M69" s="2">
        <v>15.89122963</v>
      </c>
    </row>
    <row r="70" spans="1:13">
      <c r="A70" s="1" t="s">
        <v>265</v>
      </c>
      <c r="B70" s="1">
        <v>1013</v>
      </c>
      <c r="E70">
        <v>0.1176789924502373</v>
      </c>
      <c r="F70">
        <v>0.1243231073021889</v>
      </c>
      <c r="G70">
        <v>1.00554883480072</v>
      </c>
      <c r="H70">
        <v>-1.7450883984565731E-2</v>
      </c>
      <c r="I70" s="2">
        <v>21.109929080000001</v>
      </c>
      <c r="J70" s="2">
        <v>42.607505799999998</v>
      </c>
      <c r="K70" s="2">
        <v>6.9693183899999998</v>
      </c>
      <c r="L70" s="2">
        <v>1.443589926</v>
      </c>
      <c r="M70" s="2">
        <v>18.941397670000001</v>
      </c>
    </row>
    <row r="71" spans="1:13">
      <c r="A71" s="1" t="s">
        <v>142</v>
      </c>
      <c r="B71" s="1">
        <v>1511</v>
      </c>
      <c r="E71">
        <v>0.2229591906070709</v>
      </c>
      <c r="F71">
        <v>0.18699775636196139</v>
      </c>
      <c r="G71">
        <v>1.0026595592498779</v>
      </c>
      <c r="H71">
        <v>-5.8845863677561283E-3</v>
      </c>
      <c r="I71" s="2">
        <v>21.479673389999999</v>
      </c>
      <c r="J71" s="2">
        <v>37.41809464</v>
      </c>
      <c r="K71" s="2">
        <v>4.0964875220000003</v>
      </c>
      <c r="L71" s="2">
        <v>1.0381540659999999</v>
      </c>
      <c r="M71" s="2">
        <v>19.957106589999999</v>
      </c>
    </row>
    <row r="72" spans="1:13">
      <c r="A72" s="1" t="s">
        <v>33</v>
      </c>
      <c r="B72" s="1">
        <v>1609</v>
      </c>
      <c r="E72">
        <v>0.41678297519683838</v>
      </c>
      <c r="F72">
        <v>0.40357547998428339</v>
      </c>
      <c r="G72">
        <v>1.0522780418396001</v>
      </c>
      <c r="H72">
        <v>0.10657677426934239</v>
      </c>
      <c r="I72" s="2">
        <v>21.35399628</v>
      </c>
      <c r="J72" s="2">
        <v>34.804164890000003</v>
      </c>
      <c r="K72" s="2">
        <v>4.0524628160000002</v>
      </c>
      <c r="L72" s="2">
        <v>1.106431782</v>
      </c>
      <c r="M72" s="2">
        <v>19.750133510000001</v>
      </c>
    </row>
    <row r="73" spans="1:13">
      <c r="A73" s="1" t="s">
        <v>13</v>
      </c>
      <c r="B73" s="1">
        <v>1501</v>
      </c>
      <c r="E73">
        <v>0.6249927282333374</v>
      </c>
      <c r="F73">
        <v>0.6046631932258606</v>
      </c>
      <c r="G73">
        <v>1.118709444999695</v>
      </c>
      <c r="H73">
        <v>0.15680840611457819</v>
      </c>
      <c r="I73" s="2">
        <v>21.64481735</v>
      </c>
      <c r="J73" s="2">
        <v>34.26497269</v>
      </c>
      <c r="K73" s="2">
        <v>4.020188332</v>
      </c>
      <c r="L73" s="2">
        <v>1.047809362</v>
      </c>
      <c r="M73" s="2">
        <v>20.338241579999998</v>
      </c>
    </row>
    <row r="74" spans="1:13">
      <c r="A74" s="1" t="s">
        <v>75</v>
      </c>
      <c r="B74" s="1">
        <v>1608</v>
      </c>
      <c r="E74">
        <v>0.31992265582084661</v>
      </c>
      <c r="F74">
        <v>0.28348651528358459</v>
      </c>
      <c r="G74">
        <v>1.021279096603394</v>
      </c>
      <c r="H74">
        <v>2.9017656110227111E-2</v>
      </c>
      <c r="I74" s="2">
        <v>21.53883171</v>
      </c>
      <c r="J74" s="2">
        <v>37.392459870000003</v>
      </c>
      <c r="K74" s="2">
        <v>3.9684947730000002</v>
      </c>
      <c r="L74" s="2">
        <v>1.104900062</v>
      </c>
      <c r="M74" s="2">
        <v>20.30472374</v>
      </c>
    </row>
    <row r="75" spans="1:13">
      <c r="A75" s="1" t="s">
        <v>94</v>
      </c>
      <c r="B75" s="1">
        <v>1610</v>
      </c>
      <c r="E75">
        <v>0.28818613290786738</v>
      </c>
      <c r="F75">
        <v>0.25007520616054529</v>
      </c>
      <c r="G75">
        <v>1.005468964576721</v>
      </c>
      <c r="H75">
        <v>3.6712174769490962E-3</v>
      </c>
      <c r="I75" s="2">
        <v>21.371089940000001</v>
      </c>
      <c r="J75" s="2">
        <v>38.928859709999998</v>
      </c>
      <c r="K75" s="2">
        <v>3.8717606070000001</v>
      </c>
      <c r="L75" s="2">
        <v>1.125768423</v>
      </c>
      <c r="M75" s="2">
        <v>19.702295299999999</v>
      </c>
    </row>
    <row r="76" spans="1:13">
      <c r="A76" s="1" t="s">
        <v>37</v>
      </c>
      <c r="B76" s="1">
        <v>1506</v>
      </c>
      <c r="E76">
        <v>0.39622540771961212</v>
      </c>
      <c r="F76">
        <v>0.41040027141571039</v>
      </c>
      <c r="G76">
        <v>1.0785171985626221</v>
      </c>
      <c r="H76">
        <v>0.1003702357411385</v>
      </c>
      <c r="I76" s="2">
        <v>21.753559110000001</v>
      </c>
      <c r="J76" s="2">
        <v>40.12944031</v>
      </c>
      <c r="K76" s="2">
        <v>4.1462531089999999</v>
      </c>
      <c r="L76" s="2">
        <v>1.089605808</v>
      </c>
      <c r="M76" s="2">
        <v>20.900513650000001</v>
      </c>
    </row>
    <row r="77" spans="1:13" s="5" customFormat="1">
      <c r="A77" s="4" t="s">
        <v>288</v>
      </c>
      <c r="B77" s="4">
        <v>7097</v>
      </c>
      <c r="I77" s="6">
        <v>21.272524829999998</v>
      </c>
      <c r="J77" s="6">
        <v>37.615486150000002</v>
      </c>
      <c r="K77" s="6">
        <v>3.5489253999999999</v>
      </c>
      <c r="L77" s="6">
        <v>1.136193156</v>
      </c>
      <c r="M77" s="6">
        <v>19.009691239999999</v>
      </c>
    </row>
    <row r="78" spans="1:13">
      <c r="A78" s="1" t="s">
        <v>72</v>
      </c>
      <c r="B78" s="1">
        <v>1607</v>
      </c>
      <c r="E78">
        <v>0.33022381365299219</v>
      </c>
      <c r="F78">
        <v>0.29147937893867493</v>
      </c>
      <c r="G78">
        <v>1.02562952041626</v>
      </c>
      <c r="H78">
        <v>4.4718082994222641E-2</v>
      </c>
      <c r="I78" s="2">
        <v>21.660661699999999</v>
      </c>
      <c r="J78" s="2">
        <v>38.727199550000002</v>
      </c>
      <c r="K78" s="2">
        <v>3.986529827</v>
      </c>
      <c r="L78" s="2">
        <v>1.109798074</v>
      </c>
      <c r="M78" s="2">
        <v>20.53450394</v>
      </c>
    </row>
    <row r="79" spans="1:13">
      <c r="A79" s="1" t="s">
        <v>55</v>
      </c>
      <c r="B79" s="1">
        <v>1611</v>
      </c>
      <c r="E79">
        <v>0.35715249180793762</v>
      </c>
      <c r="F79">
        <v>0.32949790358543402</v>
      </c>
      <c r="G79">
        <v>1.0583787560462949</v>
      </c>
      <c r="H79">
        <v>8.7662063539028168E-2</v>
      </c>
      <c r="I79" s="2">
        <v>21.310938839999999</v>
      </c>
      <c r="J79" s="2">
        <v>36.09703064</v>
      </c>
      <c r="K79" s="2">
        <v>3.5251982210000001</v>
      </c>
      <c r="L79" s="2">
        <v>1.1368311639999999</v>
      </c>
      <c r="M79" s="2">
        <v>19.106040950000001</v>
      </c>
    </row>
    <row r="80" spans="1:13">
      <c r="A80" s="1" t="s">
        <v>93</v>
      </c>
      <c r="B80" s="1">
        <v>1606</v>
      </c>
      <c r="E80">
        <v>0.28904390335083008</v>
      </c>
      <c r="F80">
        <v>0.25145982205867767</v>
      </c>
      <c r="G80">
        <v>1.0081943273544309</v>
      </c>
      <c r="H80">
        <v>1.7284015193581581E-2</v>
      </c>
      <c r="I80" s="2">
        <v>21.59332848</v>
      </c>
      <c r="J80" s="2">
        <v>39.22793961</v>
      </c>
      <c r="K80" s="2">
        <v>3.9539978499999999</v>
      </c>
      <c r="L80" s="2">
        <v>1.145153165</v>
      </c>
      <c r="M80" s="2">
        <v>20.049701689999999</v>
      </c>
    </row>
    <row r="81" spans="1:13">
      <c r="A81" s="1" t="s">
        <v>108</v>
      </c>
      <c r="B81" s="1">
        <v>1612</v>
      </c>
      <c r="E81">
        <v>0.27346049249172211</v>
      </c>
      <c r="F81">
        <v>0.23786300420761111</v>
      </c>
      <c r="G81">
        <v>0.99205499887466431</v>
      </c>
      <c r="H81">
        <v>-2.9844471719115968E-3</v>
      </c>
      <c r="I81" s="2">
        <v>21.18413353</v>
      </c>
      <c r="J81" s="2">
        <v>40.161911009999997</v>
      </c>
      <c r="K81" s="2">
        <v>3.1951158049999999</v>
      </c>
      <c r="L81" s="2">
        <v>1.135310888</v>
      </c>
      <c r="M81" s="2">
        <v>18.84741116</v>
      </c>
    </row>
    <row r="82" spans="1:13">
      <c r="A82" s="1" t="s">
        <v>209</v>
      </c>
      <c r="B82" s="1">
        <v>1605</v>
      </c>
      <c r="E82">
        <v>0.16983476281166079</v>
      </c>
      <c r="F82">
        <v>0.14412721991538999</v>
      </c>
      <c r="G82">
        <v>0.96905159950256348</v>
      </c>
      <c r="H82">
        <v>-5.1584377884864807E-2</v>
      </c>
      <c r="I82" s="2">
        <v>21.47660351</v>
      </c>
      <c r="J82" s="2">
        <v>42.739952090000003</v>
      </c>
      <c r="K82" s="2">
        <v>3.846424222</v>
      </c>
      <c r="L82" s="2">
        <v>1.177668452</v>
      </c>
      <c r="M82" s="2">
        <v>19.537321089999999</v>
      </c>
    </row>
    <row r="83" spans="1:13">
      <c r="A83" s="1" t="s">
        <v>88</v>
      </c>
      <c r="B83" s="1">
        <v>1614</v>
      </c>
      <c r="E83">
        <v>0.29255566000938421</v>
      </c>
      <c r="F83">
        <v>0.24973165988922119</v>
      </c>
      <c r="G83">
        <v>1.000354528427124</v>
      </c>
      <c r="H83">
        <v>4.530011210590601E-3</v>
      </c>
      <c r="I83" s="2">
        <v>21.072698590000002</v>
      </c>
      <c r="J83" s="2">
        <v>40.214035029999998</v>
      </c>
      <c r="K83" s="2">
        <v>2.9673290250000002</v>
      </c>
      <c r="L83" s="2">
        <v>1.131236911</v>
      </c>
      <c r="M83" s="2">
        <v>19.245428090000001</v>
      </c>
    </row>
    <row r="84" spans="1:13">
      <c r="A84" s="1" t="s">
        <v>189</v>
      </c>
      <c r="B84" s="1">
        <v>1604</v>
      </c>
      <c r="E84">
        <v>0.18839265406131739</v>
      </c>
      <c r="F84">
        <v>0.14572955667972559</v>
      </c>
      <c r="G84">
        <v>0.9816322922706604</v>
      </c>
      <c r="H84">
        <v>-3.6750063300132751E-2</v>
      </c>
      <c r="I84" s="2">
        <v>21.458972930000002</v>
      </c>
      <c r="J84" s="2">
        <v>42.796352390000003</v>
      </c>
      <c r="K84" s="2">
        <v>4.0772981640000001</v>
      </c>
      <c r="L84" s="2">
        <v>1.231699705</v>
      </c>
      <c r="M84" s="2">
        <v>20.53852844</v>
      </c>
    </row>
    <row r="85" spans="1:13">
      <c r="A85" s="1" t="s">
        <v>182</v>
      </c>
      <c r="B85" s="1">
        <v>1603</v>
      </c>
      <c r="E85">
        <v>0.19556497037410739</v>
      </c>
      <c r="F85">
        <v>0.1795260161161423</v>
      </c>
      <c r="G85">
        <v>0.99142235517501831</v>
      </c>
      <c r="H85">
        <v>-1.7422789707779881E-2</v>
      </c>
      <c r="I85" s="2">
        <v>21.171375269999999</v>
      </c>
      <c r="J85" s="2">
        <v>41.933300019999997</v>
      </c>
      <c r="K85" s="2">
        <v>3.4762172699999998</v>
      </c>
      <c r="L85" s="2">
        <v>1.19884938</v>
      </c>
      <c r="M85" s="2">
        <v>19.587893489999999</v>
      </c>
    </row>
    <row r="86" spans="1:13">
      <c r="A86" s="1" t="s">
        <v>118</v>
      </c>
      <c r="B86" s="1">
        <v>1602</v>
      </c>
      <c r="E86">
        <v>0.25252938270568848</v>
      </c>
      <c r="F86">
        <v>0.22719545662403109</v>
      </c>
      <c r="G86">
        <v>0.99970865249633789</v>
      </c>
      <c r="H86">
        <v>-4.2877404484897852E-4</v>
      </c>
      <c r="I86" s="2">
        <v>21.38407612</v>
      </c>
      <c r="J86" s="2">
        <v>41.341983800000001</v>
      </c>
      <c r="K86" s="2">
        <v>4.442530155</v>
      </c>
      <c r="L86" s="2">
        <v>1.3354724650000001</v>
      </c>
      <c r="M86" s="2">
        <v>19.675312040000001</v>
      </c>
    </row>
    <row r="87" spans="1:13">
      <c r="A87" s="1" t="s">
        <v>125</v>
      </c>
      <c r="B87" s="1">
        <v>1619</v>
      </c>
      <c r="E87">
        <v>0.24493309855461121</v>
      </c>
      <c r="F87">
        <v>0.20329186320304871</v>
      </c>
      <c r="G87">
        <v>0.97932559251785278</v>
      </c>
      <c r="H87">
        <v>-2.289006486535072E-2</v>
      </c>
      <c r="I87" s="2">
        <v>21.020950320000001</v>
      </c>
      <c r="J87" s="2">
        <v>41.65644073</v>
      </c>
      <c r="K87" s="2">
        <v>3.3871791359999999</v>
      </c>
      <c r="L87" s="2">
        <v>1.224860668</v>
      </c>
      <c r="M87" s="2">
        <v>19.24612617</v>
      </c>
    </row>
    <row r="88" spans="1:13">
      <c r="A88" s="1" t="s">
        <v>151</v>
      </c>
      <c r="B88" s="1">
        <v>1620</v>
      </c>
      <c r="E88">
        <v>0.218200258910656</v>
      </c>
      <c r="F88">
        <v>0.1775514334440231</v>
      </c>
      <c r="G88">
        <v>0.98540574312210083</v>
      </c>
      <c r="H88">
        <v>-2.2377081215381619E-2</v>
      </c>
      <c r="I88" s="2">
        <v>21.130628590000001</v>
      </c>
      <c r="J88" s="2">
        <v>40.803646090000001</v>
      </c>
      <c r="K88" s="2">
        <v>3.7312664990000002</v>
      </c>
      <c r="L88" s="2">
        <v>1.298987865</v>
      </c>
      <c r="M88" s="2">
        <v>19.621316910000001</v>
      </c>
    </row>
    <row r="89" spans="1:13">
      <c r="A89" s="1" t="s">
        <v>38</v>
      </c>
      <c r="B89" s="1">
        <v>1618</v>
      </c>
      <c r="E89">
        <v>0.39501219987869263</v>
      </c>
      <c r="F89">
        <v>0.34614592790603638</v>
      </c>
      <c r="G89">
        <v>1.046226501464844</v>
      </c>
      <c r="H89">
        <v>5.7580560445785522E-2</v>
      </c>
      <c r="I89" s="2">
        <v>20.811350820000001</v>
      </c>
      <c r="J89" s="2">
        <v>38.505027769999998</v>
      </c>
      <c r="K89" s="2">
        <v>3.0331493620000001</v>
      </c>
      <c r="L89" s="2">
        <v>1.1704505089999999</v>
      </c>
      <c r="M89" s="2">
        <v>19.277601239999999</v>
      </c>
    </row>
    <row r="90" spans="1:13">
      <c r="A90" s="1" t="s">
        <v>267</v>
      </c>
      <c r="B90" s="1">
        <v>305</v>
      </c>
      <c r="E90">
        <v>0.1154184862971306</v>
      </c>
      <c r="F90">
        <v>0.12077385187149051</v>
      </c>
      <c r="G90">
        <v>1.008265495300293</v>
      </c>
      <c r="H90">
        <v>-2.2914905101060871E-2</v>
      </c>
      <c r="I90" s="2">
        <v>19.613073350000001</v>
      </c>
      <c r="J90" s="2">
        <v>33.220767969999997</v>
      </c>
      <c r="K90" s="2">
        <v>3.3485009670000001</v>
      </c>
      <c r="L90" s="2">
        <v>1.4853700400000001</v>
      </c>
      <c r="M90" s="2">
        <v>13.33433247</v>
      </c>
    </row>
    <row r="91" spans="1:13">
      <c r="A91" s="1" t="s">
        <v>286</v>
      </c>
      <c r="B91" s="1">
        <v>410</v>
      </c>
      <c r="E91">
        <v>2.049999684095383E-2</v>
      </c>
      <c r="F91">
        <v>0.13983035087585449</v>
      </c>
      <c r="G91">
        <v>0.98861050605773926</v>
      </c>
      <c r="H91">
        <v>-3.5410201177000999E-2</v>
      </c>
      <c r="I91" s="2">
        <v>20.789270399999999</v>
      </c>
      <c r="J91" s="2">
        <v>39.418491359999997</v>
      </c>
      <c r="K91" s="2">
        <v>3.072697878</v>
      </c>
      <c r="L91" s="2">
        <v>1.889886677</v>
      </c>
      <c r="M91" s="2">
        <v>15.27392101</v>
      </c>
    </row>
    <row r="92" spans="1:13">
      <c r="A92" s="1" t="s">
        <v>283</v>
      </c>
      <c r="B92" s="1">
        <v>304</v>
      </c>
      <c r="E92">
        <v>5.5879179388284683E-2</v>
      </c>
      <c r="F92">
        <v>6.0276996344327927E-2</v>
      </c>
      <c r="G92">
        <v>1.0466679334640501</v>
      </c>
      <c r="H92">
        <v>2.238890714943409E-2</v>
      </c>
      <c r="I92" s="2">
        <v>20.05108547</v>
      </c>
      <c r="J92" s="2">
        <v>30.76833916</v>
      </c>
      <c r="K92" s="2">
        <v>3.2382811309999999</v>
      </c>
      <c r="L92" s="2">
        <v>1.7113680840000001</v>
      </c>
      <c r="M92" s="2">
        <v>12.987826350000001</v>
      </c>
    </row>
    <row r="93" spans="1:13">
      <c r="A93" s="1" t="s">
        <v>282</v>
      </c>
      <c r="B93" s="1">
        <v>312</v>
      </c>
      <c r="E93">
        <v>6.4447842538356781E-2</v>
      </c>
      <c r="F93">
        <v>0.24767448008060461</v>
      </c>
      <c r="G93">
        <v>1.0440406799316411</v>
      </c>
      <c r="H93">
        <v>6.6251054406166077E-2</v>
      </c>
      <c r="I93" s="2">
        <v>19.32439518</v>
      </c>
      <c r="J93" s="2">
        <v>16.626279830000001</v>
      </c>
      <c r="K93" s="2">
        <v>3.2761579749999998</v>
      </c>
      <c r="L93" s="2">
        <v>1.70232451</v>
      </c>
      <c r="M93" s="2">
        <v>12.18429136</v>
      </c>
    </row>
    <row r="94" spans="1:13">
      <c r="A94" s="1" t="s">
        <v>281</v>
      </c>
      <c r="B94" s="1">
        <v>315</v>
      </c>
      <c r="E94">
        <v>6.4791679382324219E-2</v>
      </c>
      <c r="F94">
        <v>0.13183464109897611</v>
      </c>
      <c r="G94">
        <v>1.0880594253540039</v>
      </c>
      <c r="H94">
        <v>8.7789185345172882E-2</v>
      </c>
      <c r="I94" s="2">
        <v>19.73100853</v>
      </c>
      <c r="J94" s="2">
        <v>19.678571699999999</v>
      </c>
      <c r="K94" s="2">
        <v>3.1520624160000001</v>
      </c>
      <c r="L94" s="2">
        <v>1.863721669</v>
      </c>
      <c r="M94" s="2">
        <v>11.99402809</v>
      </c>
    </row>
    <row r="95" spans="1:13">
      <c r="A95" s="1" t="s">
        <v>161</v>
      </c>
      <c r="B95" s="1">
        <v>313</v>
      </c>
      <c r="E95">
        <v>0.21480768918991089</v>
      </c>
      <c r="F95">
        <v>0.1868450790643692</v>
      </c>
      <c r="G95">
        <v>1.035856962203979</v>
      </c>
      <c r="H95">
        <v>2.363422513008118E-2</v>
      </c>
      <c r="I95" s="2">
        <v>19.445657730000001</v>
      </c>
      <c r="J95" s="2">
        <v>18.169516560000002</v>
      </c>
      <c r="K95" s="2">
        <v>3.118400335</v>
      </c>
      <c r="L95" s="2">
        <v>1.9570599200000001</v>
      </c>
      <c r="M95" s="2">
        <v>11.794530869999999</v>
      </c>
    </row>
    <row r="96" spans="1:13">
      <c r="A96" s="1" t="s">
        <v>276</v>
      </c>
      <c r="B96" s="1">
        <v>412</v>
      </c>
      <c r="E96">
        <v>9.3238316476345062E-2</v>
      </c>
      <c r="F96">
        <v>-1.2061893008649349E-2</v>
      </c>
      <c r="G96">
        <v>1.0880788564682009</v>
      </c>
      <c r="H96">
        <v>3.4465193748474121E-2</v>
      </c>
      <c r="I96" s="2">
        <v>20.940773960000001</v>
      </c>
      <c r="J96" s="2">
        <v>38.515281680000001</v>
      </c>
      <c r="K96" s="2">
        <v>2.8337632419999998</v>
      </c>
      <c r="L96" s="2">
        <v>2.1050952669999998</v>
      </c>
      <c r="M96" s="2">
        <v>14.86232233</v>
      </c>
    </row>
    <row r="97" spans="1:13">
      <c r="A97" s="1" t="s">
        <v>46</v>
      </c>
      <c r="B97" s="1">
        <v>314</v>
      </c>
      <c r="E97">
        <v>0.3805069774389267</v>
      </c>
      <c r="F97">
        <v>0.29180699586868292</v>
      </c>
      <c r="G97">
        <v>1.0268822312355039</v>
      </c>
      <c r="H97">
        <v>7.0138633251190186E-2</v>
      </c>
      <c r="I97" s="2">
        <v>19.74403191</v>
      </c>
      <c r="J97" s="2">
        <v>23.559734339999999</v>
      </c>
      <c r="K97" s="2">
        <v>3.028683424</v>
      </c>
      <c r="L97" s="2">
        <v>2.0476021769999999</v>
      </c>
      <c r="M97" s="2">
        <v>11.7232132</v>
      </c>
    </row>
    <row r="98" spans="1:13">
      <c r="A98" s="1" t="s">
        <v>266</v>
      </c>
      <c r="B98" s="1">
        <v>401</v>
      </c>
      <c r="E98">
        <v>0.1167766824364662</v>
      </c>
      <c r="F98">
        <v>1.398928090929985E-2</v>
      </c>
      <c r="G98">
        <v>1.076513886451721</v>
      </c>
      <c r="H98">
        <v>3.1533323228359222E-2</v>
      </c>
      <c r="I98" s="2">
        <v>20.903707499999999</v>
      </c>
      <c r="J98" s="2">
        <v>37.806041720000003</v>
      </c>
      <c r="K98" s="2">
        <v>2.7490487099999998</v>
      </c>
      <c r="L98" s="2">
        <v>2.264779806</v>
      </c>
      <c r="M98" s="2">
        <v>15.29963017</v>
      </c>
    </row>
    <row r="99" spans="1:13">
      <c r="A99" s="1" t="s">
        <v>157</v>
      </c>
      <c r="B99" s="1">
        <v>112</v>
      </c>
      <c r="E99">
        <v>0.21603977680206299</v>
      </c>
      <c r="F99">
        <v>0.2129336819052696</v>
      </c>
      <c r="G99">
        <v>1.0131558179855349</v>
      </c>
      <c r="H99">
        <v>2.6962134055793289E-2</v>
      </c>
      <c r="I99" s="2">
        <v>19.450494769999999</v>
      </c>
      <c r="J99" s="2">
        <v>13.754289630000001</v>
      </c>
      <c r="K99" s="2">
        <v>2.9907360079999998</v>
      </c>
      <c r="L99" s="2">
        <v>2.1208605770000002</v>
      </c>
      <c r="M99" s="2">
        <v>11.673754690000001</v>
      </c>
    </row>
    <row r="100" spans="1:13">
      <c r="A100" s="1" t="s">
        <v>29</v>
      </c>
      <c r="B100" s="1">
        <v>107</v>
      </c>
      <c r="E100">
        <v>0.14569422602653501</v>
      </c>
      <c r="F100">
        <v>7.7076919376850128E-2</v>
      </c>
      <c r="G100">
        <v>0.96041524410247803</v>
      </c>
      <c r="H100">
        <v>6.6656157374382019E-2</v>
      </c>
      <c r="I100" s="2">
        <v>20.17431831</v>
      </c>
      <c r="J100" s="2">
        <v>27.594707490000001</v>
      </c>
      <c r="K100" s="2">
        <v>2.839090943</v>
      </c>
      <c r="L100" s="2">
        <v>2.2661902899999999</v>
      </c>
      <c r="M100" s="2">
        <v>12.094738960000001</v>
      </c>
    </row>
    <row r="101" spans="1:13">
      <c r="A101" s="1" t="s">
        <v>197</v>
      </c>
      <c r="B101" s="1">
        <v>108</v>
      </c>
      <c r="E101">
        <v>0.18287497758865359</v>
      </c>
      <c r="F101">
        <v>7.7211380004882813E-2</v>
      </c>
      <c r="G101">
        <v>0.95610284805297852</v>
      </c>
      <c r="H101">
        <v>6.6439807415008545E-2</v>
      </c>
      <c r="I101" s="2">
        <v>19.940050129999999</v>
      </c>
      <c r="J101" s="2">
        <v>24.870544429999999</v>
      </c>
      <c r="K101" s="2">
        <v>2.8855452540000002</v>
      </c>
      <c r="L101" s="2">
        <v>2.22597456</v>
      </c>
      <c r="M101" s="2">
        <v>11.931655879999999</v>
      </c>
    </row>
    <row r="102" spans="1:13">
      <c r="A102" s="1" t="s">
        <v>117</v>
      </c>
      <c r="B102" s="1">
        <v>109</v>
      </c>
      <c r="E102">
        <v>0.25274479389190668</v>
      </c>
      <c r="F102">
        <v>9.4803690910339355E-2</v>
      </c>
      <c r="G102">
        <v>0.96105694770812988</v>
      </c>
      <c r="H102">
        <v>4.2384542524814613E-2</v>
      </c>
      <c r="I102" s="2">
        <v>19.768350600000002</v>
      </c>
      <c r="J102" s="2">
        <v>21.464488979999999</v>
      </c>
      <c r="K102" s="2">
        <v>2.931616306</v>
      </c>
      <c r="L102" s="2">
        <v>2.1824536320000001</v>
      </c>
      <c r="M102" s="2">
        <v>11.60729218</v>
      </c>
    </row>
    <row r="103" spans="1:13">
      <c r="A103" s="1" t="s">
        <v>243</v>
      </c>
      <c r="B103" s="1">
        <v>209</v>
      </c>
      <c r="E103">
        <v>0.14112237095832819</v>
      </c>
      <c r="F103">
        <v>0.14041358232498169</v>
      </c>
      <c r="G103">
        <v>0.98645627498626709</v>
      </c>
      <c r="H103">
        <v>4.4922104571014643E-3</v>
      </c>
      <c r="I103" s="2">
        <v>20.780580520000001</v>
      </c>
      <c r="J103" s="2">
        <v>34.86996078</v>
      </c>
      <c r="K103" s="2">
        <v>2.65921998</v>
      </c>
      <c r="L103" s="2">
        <v>2.5674996380000001</v>
      </c>
      <c r="M103" s="2">
        <v>14.203751090000001</v>
      </c>
    </row>
    <row r="104" spans="1:13">
      <c r="A104" s="1" t="s">
        <v>205</v>
      </c>
      <c r="B104" s="1">
        <v>110</v>
      </c>
      <c r="E104">
        <v>0.17318880558013919</v>
      </c>
      <c r="F104">
        <v>9.8453536629676819E-2</v>
      </c>
      <c r="G104">
        <v>0.96107363700866699</v>
      </c>
      <c r="H104">
        <v>3.4093201160430908E-2</v>
      </c>
      <c r="I104" s="2">
        <v>19.78881836</v>
      </c>
      <c r="J104" s="2">
        <v>18.318201070000001</v>
      </c>
      <c r="K104" s="2">
        <v>2.877855539</v>
      </c>
      <c r="L104" s="2">
        <v>2.255012512</v>
      </c>
      <c r="M104" s="2">
        <v>11.86673832</v>
      </c>
    </row>
    <row r="105" spans="1:13">
      <c r="A105" s="1" t="s">
        <v>261</v>
      </c>
      <c r="B105" s="1">
        <v>205</v>
      </c>
      <c r="E105">
        <v>0.126220703125</v>
      </c>
      <c r="F105">
        <v>0.12390895932912829</v>
      </c>
      <c r="G105">
        <v>1.025616049766541</v>
      </c>
      <c r="H105">
        <v>1.9211824052035809E-2</v>
      </c>
      <c r="I105" s="2">
        <v>20.357994080000001</v>
      </c>
      <c r="J105" s="2">
        <v>34.357259749999997</v>
      </c>
      <c r="K105" s="2">
        <v>2.665254354</v>
      </c>
      <c r="L105" s="2">
        <v>2.5260322089999998</v>
      </c>
      <c r="M105" s="2">
        <v>12.91403055</v>
      </c>
    </row>
    <row r="106" spans="1:13">
      <c r="A106" s="1" t="s">
        <v>225</v>
      </c>
      <c r="B106" s="1">
        <v>201</v>
      </c>
      <c r="E106">
        <v>0.15154168009758001</v>
      </c>
      <c r="F106">
        <v>6.4507260918617249E-2</v>
      </c>
      <c r="G106">
        <v>1.0606620311737061</v>
      </c>
      <c r="H106">
        <v>2.3824252188205719E-2</v>
      </c>
      <c r="I106" s="2">
        <v>20.059553149999999</v>
      </c>
      <c r="J106" s="2">
        <v>33.706127170000002</v>
      </c>
      <c r="K106" s="2">
        <v>2.720083952</v>
      </c>
      <c r="L106" s="2">
        <v>2.4315764899999999</v>
      </c>
      <c r="M106" s="2">
        <v>13.018787379999999</v>
      </c>
    </row>
    <row r="107" spans="1:13">
      <c r="A107" s="1" t="s">
        <v>271</v>
      </c>
      <c r="B107" s="1">
        <v>203</v>
      </c>
      <c r="E107">
        <v>0.11260420829057689</v>
      </c>
      <c r="F107">
        <v>0.12723258137702939</v>
      </c>
      <c r="G107">
        <v>0.99051707983016968</v>
      </c>
      <c r="H107">
        <v>-5.6305613368749619E-2</v>
      </c>
      <c r="I107" s="2">
        <v>20.19416618</v>
      </c>
      <c r="J107" s="2">
        <v>30.30006981</v>
      </c>
      <c r="K107" s="2">
        <v>2.691400051</v>
      </c>
      <c r="L107" s="2">
        <v>2.4416204690000001</v>
      </c>
      <c r="M107" s="2">
        <v>13.17869282</v>
      </c>
    </row>
    <row r="108" spans="1:13">
      <c r="A108" s="1" t="s">
        <v>221</v>
      </c>
      <c r="B108" s="1">
        <v>104</v>
      </c>
      <c r="E108">
        <v>0.15783549845218661</v>
      </c>
      <c r="F108">
        <v>7.895282655954361E-2</v>
      </c>
      <c r="G108">
        <v>0.97819846868515015</v>
      </c>
      <c r="H108">
        <v>5.0444081425666809E-2</v>
      </c>
      <c r="I108" s="2">
        <v>20.165268900000001</v>
      </c>
      <c r="J108" s="2">
        <v>23.155553820000002</v>
      </c>
      <c r="K108" s="2">
        <v>2.7536479229999999</v>
      </c>
      <c r="L108" s="2">
        <v>2.4154428239999999</v>
      </c>
      <c r="M108" s="2">
        <v>11.90230322</v>
      </c>
    </row>
    <row r="109" spans="1:13">
      <c r="A109" s="1" t="s">
        <v>284</v>
      </c>
      <c r="B109" s="1">
        <v>303</v>
      </c>
      <c r="E109">
        <v>5.1752639934420593E-2</v>
      </c>
      <c r="F109">
        <v>0.12725259363651281</v>
      </c>
      <c r="G109">
        <v>0.99010789394378662</v>
      </c>
      <c r="H109">
        <v>-4.1875377297401428E-2</v>
      </c>
      <c r="I109" s="2">
        <v>20.45903015</v>
      </c>
      <c r="J109" s="2">
        <v>36.851558689999997</v>
      </c>
      <c r="K109" s="2">
        <v>3.1905386450000002</v>
      </c>
      <c r="L109" s="2">
        <v>1.7957503800000001</v>
      </c>
      <c r="M109" s="2">
        <v>14.224350449999999</v>
      </c>
    </row>
    <row r="110" spans="1:13">
      <c r="A110" s="1" t="s">
        <v>285</v>
      </c>
      <c r="B110" s="1">
        <v>411</v>
      </c>
      <c r="E110">
        <v>5.0664268434047699E-2</v>
      </c>
      <c r="F110">
        <v>-1.333417091518641E-2</v>
      </c>
      <c r="G110">
        <v>1.088402986526489</v>
      </c>
      <c r="H110">
        <v>3.3064020797610283E-2</v>
      </c>
      <c r="I110" s="2">
        <v>20.81642437</v>
      </c>
      <c r="J110" s="2">
        <v>38.111099240000001</v>
      </c>
      <c r="K110" s="2">
        <v>2.9288524389999999</v>
      </c>
      <c r="L110" s="2">
        <v>2.0368834730000001</v>
      </c>
      <c r="M110" s="2">
        <v>14.65773106</v>
      </c>
    </row>
    <row r="111" spans="1:13">
      <c r="A111" s="1" t="s">
        <v>279</v>
      </c>
      <c r="B111" s="1">
        <v>302</v>
      </c>
      <c r="E111">
        <v>8.3032075315713882E-2</v>
      </c>
      <c r="F111">
        <v>9.9147476255893707E-2</v>
      </c>
      <c r="G111">
        <v>1.050561785697937</v>
      </c>
      <c r="H111">
        <v>2.222889848053455E-2</v>
      </c>
      <c r="I111" s="2">
        <v>20.240251539999999</v>
      </c>
      <c r="J111" s="2">
        <v>27.74253654</v>
      </c>
      <c r="K111" s="2">
        <v>3.0386350150000001</v>
      </c>
      <c r="L111" s="2">
        <v>1.977935314</v>
      </c>
      <c r="M111" s="2">
        <v>12.941352370000001</v>
      </c>
    </row>
    <row r="112" spans="1:13">
      <c r="A112" s="1" t="s">
        <v>277</v>
      </c>
      <c r="B112" s="1">
        <v>103</v>
      </c>
      <c r="E112">
        <v>9.1366112232208252E-2</v>
      </c>
      <c r="F112">
        <v>3.1739693135023117E-2</v>
      </c>
      <c r="G112">
        <v>1.0703709721565251</v>
      </c>
      <c r="H112">
        <v>2.504590526223183E-2</v>
      </c>
      <c r="I112" s="2">
        <v>20.045337679999999</v>
      </c>
      <c r="J112" s="2">
        <v>29.5412693</v>
      </c>
      <c r="K112" s="2">
        <v>2.719326138</v>
      </c>
      <c r="L112" s="2">
        <v>2.4499328139999998</v>
      </c>
      <c r="M112" s="2">
        <v>12.419832230000001</v>
      </c>
    </row>
    <row r="113" spans="1:13">
      <c r="A113" s="1" t="s">
        <v>252</v>
      </c>
      <c r="B113" s="1">
        <v>301</v>
      </c>
      <c r="E113">
        <v>0.1378968358039856</v>
      </c>
      <c r="F113">
        <v>0.1111987791955471</v>
      </c>
      <c r="G113">
        <v>0.99802467226982117</v>
      </c>
      <c r="H113">
        <v>5.3448095917701721E-2</v>
      </c>
      <c r="I113" s="2">
        <v>20.312233920000001</v>
      </c>
      <c r="J113" s="2">
        <v>29.685680390000002</v>
      </c>
      <c r="K113" s="2">
        <v>2.9129356149999999</v>
      </c>
      <c r="L113" s="2">
        <v>2.148862362</v>
      </c>
      <c r="M113" s="2">
        <v>12.74083233</v>
      </c>
    </row>
    <row r="114" spans="1:13">
      <c r="A114" s="1" t="s">
        <v>278</v>
      </c>
      <c r="B114" s="1">
        <v>102</v>
      </c>
      <c r="E114">
        <v>8.7194681167602539E-2</v>
      </c>
      <c r="F114">
        <v>0.14301276206970209</v>
      </c>
      <c r="G114">
        <v>0.97794389724731445</v>
      </c>
      <c r="H114">
        <v>3.6693194881081581E-2</v>
      </c>
      <c r="I114" s="2">
        <v>19.492792130000002</v>
      </c>
      <c r="J114" s="2">
        <v>20.17760277</v>
      </c>
      <c r="K114" s="2">
        <v>2.863511801</v>
      </c>
      <c r="L114" s="2">
        <v>2.275939465</v>
      </c>
      <c r="M114" s="2">
        <v>12.026458740000001</v>
      </c>
    </row>
    <row r="115" spans="1:13">
      <c r="A115" s="1" t="s">
        <v>218</v>
      </c>
      <c r="B115" s="1">
        <v>202</v>
      </c>
      <c r="E115">
        <v>0.1631239652633667</v>
      </c>
      <c r="F115">
        <v>0.14240129292011261</v>
      </c>
      <c r="G115">
        <v>1.0031700134277339</v>
      </c>
      <c r="H115">
        <v>3.0863246647641058E-3</v>
      </c>
      <c r="I115" s="2">
        <v>19.943042760000001</v>
      </c>
      <c r="J115" s="2">
        <v>33.295963290000003</v>
      </c>
      <c r="K115" s="2">
        <v>2.7342906</v>
      </c>
      <c r="L115" s="2">
        <v>2.344242811</v>
      </c>
      <c r="M115" s="2">
        <v>13.06610012</v>
      </c>
    </row>
    <row r="116" spans="1:13">
      <c r="A116" s="1" t="s">
        <v>253</v>
      </c>
      <c r="B116" s="1">
        <v>106</v>
      </c>
      <c r="E116">
        <v>0.13577421009540561</v>
      </c>
      <c r="F116">
        <v>8.2973804324865341E-2</v>
      </c>
      <c r="G116">
        <v>1.004289031028748</v>
      </c>
      <c r="H116">
        <v>2.684882003813982E-2</v>
      </c>
      <c r="I116" s="2">
        <v>20.622699740000002</v>
      </c>
      <c r="J116" s="2">
        <v>33.64460373</v>
      </c>
      <c r="K116" s="2">
        <v>2.7538838390000002</v>
      </c>
      <c r="L116" s="2">
        <v>2.3527257439999998</v>
      </c>
      <c r="M116" s="2">
        <v>13.20251846</v>
      </c>
    </row>
    <row r="117" spans="1:13">
      <c r="A117" s="1" t="s">
        <v>255</v>
      </c>
      <c r="B117" s="1">
        <v>101</v>
      </c>
      <c r="E117">
        <v>0.1345650851726532</v>
      </c>
      <c r="F117">
        <v>0.1187160983681679</v>
      </c>
      <c r="G117">
        <v>1.0229899883270259</v>
      </c>
      <c r="H117">
        <v>1.9698429852724079E-2</v>
      </c>
      <c r="I117" s="2">
        <v>19.871780399999999</v>
      </c>
      <c r="J117" s="2">
        <v>23.981004710000001</v>
      </c>
      <c r="K117" s="2">
        <v>2.7796459200000001</v>
      </c>
      <c r="L117" s="2">
        <v>2.3740239139999999</v>
      </c>
      <c r="M117" s="2">
        <v>12.010633950000001</v>
      </c>
    </row>
    <row r="118" spans="1:13">
      <c r="A118" s="1" t="s">
        <v>203</v>
      </c>
      <c r="B118" s="1">
        <v>105</v>
      </c>
      <c r="E118">
        <v>0.17380981147289279</v>
      </c>
      <c r="F118">
        <v>9.2671066522598267E-2</v>
      </c>
      <c r="G118">
        <v>1.038774371147156</v>
      </c>
      <c r="H118">
        <v>4.425521194934845E-2</v>
      </c>
      <c r="I118" s="2">
        <v>20.48329163</v>
      </c>
      <c r="J118" s="2">
        <v>30.141986849999999</v>
      </c>
      <c r="K118" s="2">
        <v>2.712844729</v>
      </c>
      <c r="L118" s="2">
        <v>2.467503309</v>
      </c>
      <c r="M118" s="2">
        <v>12.61586237</v>
      </c>
    </row>
    <row r="119" spans="1:13">
      <c r="A119" s="1" t="s">
        <v>226</v>
      </c>
      <c r="B119" s="1">
        <v>204</v>
      </c>
      <c r="E119">
        <v>0.15143884718418121</v>
      </c>
      <c r="F119">
        <v>0.1218134723603725</v>
      </c>
      <c r="G119">
        <v>0.99103862047195435</v>
      </c>
      <c r="H119">
        <v>-2.650877553969622E-2</v>
      </c>
      <c r="I119" s="2">
        <v>20.119443889999999</v>
      </c>
      <c r="J119" s="2">
        <v>34.032547000000001</v>
      </c>
      <c r="K119" s="2">
        <v>2.6985726360000002</v>
      </c>
      <c r="L119" s="2">
        <v>2.3812341689999998</v>
      </c>
      <c r="M119" s="2">
        <v>13.60850239</v>
      </c>
    </row>
    <row r="120" spans="1:13">
      <c r="A120" s="1" t="s">
        <v>245</v>
      </c>
      <c r="B120" s="1">
        <v>207</v>
      </c>
      <c r="E120">
        <v>0.14036273211240771</v>
      </c>
      <c r="F120">
        <v>0.11585553735494609</v>
      </c>
      <c r="G120">
        <v>1.017741799354553</v>
      </c>
      <c r="H120">
        <v>8.9150029234588146E-3</v>
      </c>
      <c r="I120" s="2">
        <v>20.603858949999999</v>
      </c>
      <c r="J120" s="2">
        <v>30.11549759</v>
      </c>
      <c r="K120" s="2">
        <v>2.6488418579999999</v>
      </c>
      <c r="L120" s="2">
        <v>2.6327850819999998</v>
      </c>
      <c r="M120" s="2">
        <v>13.102215770000001</v>
      </c>
    </row>
    <row r="121" spans="1:13">
      <c r="A121" s="1" t="s">
        <v>129</v>
      </c>
      <c r="B121" s="1">
        <v>1318</v>
      </c>
      <c r="E121">
        <v>0.2410043403506279</v>
      </c>
      <c r="F121">
        <v>0.21371184289455411</v>
      </c>
      <c r="G121">
        <v>0.99102702736854553</v>
      </c>
      <c r="H121">
        <v>-2.274291031062603E-2</v>
      </c>
      <c r="I121" s="2">
        <v>19.390441890000002</v>
      </c>
      <c r="J121" s="2">
        <v>40.555839540000001</v>
      </c>
      <c r="K121" s="2">
        <v>7.1021783349999996</v>
      </c>
      <c r="L121" s="2">
        <v>1.398319721</v>
      </c>
      <c r="M121" s="2">
        <v>17.139820100000001</v>
      </c>
    </row>
    <row r="122" spans="1:13">
      <c r="A122" s="1" t="s">
        <v>145</v>
      </c>
      <c r="B122" s="1">
        <v>1310</v>
      </c>
      <c r="E122">
        <v>0.22214338183403021</v>
      </c>
      <c r="F122">
        <v>0.2097758203744888</v>
      </c>
      <c r="G122">
        <v>0.99980670213699341</v>
      </c>
      <c r="H122">
        <v>-6.5678961109369993E-3</v>
      </c>
      <c r="I122" s="2">
        <v>19.659690860000001</v>
      </c>
      <c r="J122" s="2">
        <v>40.911312100000004</v>
      </c>
      <c r="K122" s="2">
        <v>5.5265517229999999</v>
      </c>
      <c r="L122" s="2">
        <v>1.376204491</v>
      </c>
      <c r="M122" s="2">
        <v>17.574299809999999</v>
      </c>
    </row>
    <row r="123" spans="1:13">
      <c r="A123" s="1" t="s">
        <v>51</v>
      </c>
      <c r="B123" s="1">
        <v>1312</v>
      </c>
      <c r="E123">
        <v>0.37072128057479858</v>
      </c>
      <c r="F123">
        <v>0.36024762690067291</v>
      </c>
      <c r="G123">
        <v>1.0319857001304631</v>
      </c>
      <c r="H123">
        <v>6.0387063771486282E-2</v>
      </c>
      <c r="I123" s="2">
        <v>19.8972187</v>
      </c>
      <c r="J123" s="2">
        <v>35.706521989999999</v>
      </c>
      <c r="K123" s="2">
        <v>4.0816817280000004</v>
      </c>
      <c r="L123" s="2">
        <v>1.2975828650000001</v>
      </c>
      <c r="M123" s="2">
        <v>18.07903481</v>
      </c>
    </row>
    <row r="124" spans="1:13">
      <c r="A124" s="1" t="s">
        <v>43</v>
      </c>
      <c r="B124" s="1">
        <v>720</v>
      </c>
      <c r="E124">
        <v>0.38631419837474817</v>
      </c>
      <c r="F124">
        <v>0.25262969732284551</v>
      </c>
      <c r="G124">
        <v>1.016427099704742</v>
      </c>
      <c r="H124">
        <v>1.4944144524633879E-2</v>
      </c>
      <c r="I124" s="2">
        <v>19.10008049</v>
      </c>
      <c r="J124" s="2">
        <v>36.283313749999998</v>
      </c>
      <c r="K124" s="2">
        <v>6.9186596869999999</v>
      </c>
      <c r="L124" s="2">
        <v>1.5029649730000001</v>
      </c>
      <c r="M124" s="2">
        <v>16.06365585</v>
      </c>
    </row>
    <row r="125" spans="1:13">
      <c r="A125" s="1" t="s">
        <v>132</v>
      </c>
      <c r="B125" s="1">
        <v>1309</v>
      </c>
      <c r="E125">
        <v>0.23518842458724981</v>
      </c>
      <c r="F125">
        <v>0.2055144011974335</v>
      </c>
      <c r="G125">
        <v>0.99401587247848511</v>
      </c>
      <c r="H125">
        <v>-1.2319455854594709E-2</v>
      </c>
      <c r="I125" s="2">
        <v>19.745683669999998</v>
      </c>
      <c r="J125" s="2">
        <v>41.72309113</v>
      </c>
      <c r="K125" s="2">
        <v>5.5072455409999996</v>
      </c>
      <c r="L125" s="2">
        <v>1.424459457</v>
      </c>
      <c r="M125" s="2">
        <v>17.708219530000001</v>
      </c>
    </row>
    <row r="126" spans="1:13">
      <c r="A126" s="1" t="s">
        <v>27</v>
      </c>
      <c r="B126" s="1">
        <v>1311</v>
      </c>
      <c r="E126">
        <v>0.43736352026462549</v>
      </c>
      <c r="F126">
        <v>0.38432519137859339</v>
      </c>
      <c r="G126">
        <v>1.042273938655853</v>
      </c>
      <c r="H126">
        <v>6.5098267048597336E-2</v>
      </c>
      <c r="I126" s="2">
        <v>19.92453957</v>
      </c>
      <c r="J126" s="2">
        <v>37.876110079999997</v>
      </c>
      <c r="K126" s="2">
        <v>4.4668555259999998</v>
      </c>
      <c r="L126" s="2">
        <v>1.360992193</v>
      </c>
      <c r="M126" s="2">
        <v>17.96316242</v>
      </c>
    </row>
    <row r="127" spans="1:13">
      <c r="A127" s="1" t="s">
        <v>166</v>
      </c>
      <c r="B127" s="1">
        <v>1319</v>
      </c>
      <c r="E127">
        <v>0.20619012415409091</v>
      </c>
      <c r="F127">
        <v>0.17648383975028989</v>
      </c>
      <c r="G127">
        <v>1.00127649307251</v>
      </c>
      <c r="H127">
        <v>-3.2928686589002609E-2</v>
      </c>
      <c r="I127" s="2">
        <v>19.597879410000001</v>
      </c>
      <c r="J127" s="2">
        <v>42.150344850000003</v>
      </c>
      <c r="K127" s="2">
        <v>6.2771406169999997</v>
      </c>
      <c r="L127" s="2">
        <v>1.459096551</v>
      </c>
      <c r="M127" s="2">
        <v>16.554254530000001</v>
      </c>
    </row>
    <row r="128" spans="1:13">
      <c r="A128" s="1" t="s">
        <v>36</v>
      </c>
      <c r="B128" s="1">
        <v>722</v>
      </c>
      <c r="E128">
        <v>0.40254971385002142</v>
      </c>
      <c r="F128">
        <v>0.31014174222946173</v>
      </c>
      <c r="G128">
        <v>1.023269057273865</v>
      </c>
      <c r="H128">
        <v>4.412182979285717E-2</v>
      </c>
      <c r="I128" s="2">
        <v>19.401638030000001</v>
      </c>
      <c r="J128" s="2">
        <v>34.268390660000001</v>
      </c>
      <c r="K128" s="2">
        <v>5.9005506040000002</v>
      </c>
      <c r="L128" s="2">
        <v>1.57025367</v>
      </c>
      <c r="M128" s="2">
        <v>15.606256009999999</v>
      </c>
    </row>
    <row r="129" spans="1:13">
      <c r="A129" s="1" t="s">
        <v>41</v>
      </c>
      <c r="B129" s="1">
        <v>7098</v>
      </c>
      <c r="E129">
        <v>0.39041456580162048</v>
      </c>
      <c r="F129">
        <v>0.3303123414516449</v>
      </c>
      <c r="G129">
        <v>1.091787576675415</v>
      </c>
      <c r="H129">
        <v>5.0073385238647461E-2</v>
      </c>
      <c r="I129" s="2">
        <v>20.40205383</v>
      </c>
      <c r="J129" s="2">
        <v>38.376850130000001</v>
      </c>
      <c r="K129" s="2">
        <v>2.7945823669999998</v>
      </c>
      <c r="L129" s="2">
        <v>1.139343977</v>
      </c>
      <c r="M129" s="2">
        <v>19.059646610000001</v>
      </c>
    </row>
    <row r="130" spans="1:13">
      <c r="A130" s="1" t="s">
        <v>17</v>
      </c>
      <c r="B130" s="1">
        <v>7089</v>
      </c>
      <c r="E130">
        <v>0.55703803896903992</v>
      </c>
      <c r="F130">
        <v>0.53216546773910522</v>
      </c>
      <c r="G130">
        <v>1.1131332516670229</v>
      </c>
      <c r="H130">
        <v>0.18857759237289429</v>
      </c>
      <c r="I130" s="2">
        <v>21.08371258</v>
      </c>
      <c r="J130" s="2">
        <v>33.405342099999999</v>
      </c>
      <c r="K130" s="2">
        <v>3.9386895900000001</v>
      </c>
      <c r="L130" s="2">
        <v>1.139428914</v>
      </c>
      <c r="M130" s="2">
        <v>18.99599838</v>
      </c>
    </row>
    <row r="131" spans="1:13">
      <c r="A131" s="1" t="s">
        <v>121</v>
      </c>
      <c r="B131" s="1">
        <v>1308</v>
      </c>
      <c r="E131">
        <v>0.24859680235385889</v>
      </c>
      <c r="F131">
        <v>0.20914456248283389</v>
      </c>
      <c r="G131">
        <v>0.99294722080230713</v>
      </c>
      <c r="H131">
        <v>-1.234955154359341E-2</v>
      </c>
      <c r="I131" s="2">
        <v>19.865594860000002</v>
      </c>
      <c r="J131" s="2">
        <v>41.799999239999998</v>
      </c>
      <c r="K131" s="2">
        <v>5.1667556760000002</v>
      </c>
      <c r="L131" s="2">
        <v>1.4845216269999999</v>
      </c>
      <c r="M131" s="2">
        <v>17.882995609999998</v>
      </c>
    </row>
    <row r="132" spans="1:13">
      <c r="A132" s="1" t="s">
        <v>82</v>
      </c>
      <c r="B132" s="1">
        <v>1212</v>
      </c>
      <c r="E132">
        <v>0.30645878612995148</v>
      </c>
      <c r="F132">
        <v>0.27635928988456732</v>
      </c>
      <c r="G132">
        <v>1.0117112398147581</v>
      </c>
      <c r="H132">
        <v>1.8488053232431408E-2</v>
      </c>
      <c r="I132" s="2">
        <v>20.2746973</v>
      </c>
      <c r="J132" s="2">
        <v>39.117706300000002</v>
      </c>
      <c r="K132" s="2">
        <v>3.539392114</v>
      </c>
      <c r="L132" s="2">
        <v>1.2952350379999999</v>
      </c>
      <c r="M132" s="2">
        <v>18.670192719999999</v>
      </c>
    </row>
    <row r="133" spans="1:13">
      <c r="A133" s="1" t="s">
        <v>12</v>
      </c>
      <c r="B133" s="1">
        <v>6097</v>
      </c>
      <c r="E133">
        <v>0.6281859278678894</v>
      </c>
      <c r="F133">
        <v>0.49699497222900391</v>
      </c>
      <c r="G133">
        <v>1.073955297470093</v>
      </c>
      <c r="H133">
        <v>0.1319716349244118</v>
      </c>
      <c r="I133" s="2">
        <v>20.010719300000002</v>
      </c>
      <c r="J133" s="2">
        <v>34.86996078</v>
      </c>
      <c r="K133" s="2">
        <v>4.1686363220000002</v>
      </c>
      <c r="L133" s="2">
        <v>1.646724224</v>
      </c>
      <c r="M133" s="2">
        <v>15.494245530000001</v>
      </c>
    </row>
    <row r="134" spans="1:13">
      <c r="A134" s="1" t="s">
        <v>109</v>
      </c>
      <c r="B134" s="1">
        <v>1613</v>
      </c>
      <c r="E134">
        <v>0.27346049249172211</v>
      </c>
      <c r="F134">
        <v>0.23786300420761111</v>
      </c>
      <c r="G134">
        <v>0.99205499887466431</v>
      </c>
      <c r="H134">
        <v>-2.9844471719115968E-3</v>
      </c>
      <c r="I134" s="2">
        <v>20.876852039999999</v>
      </c>
      <c r="J134" s="2">
        <v>40.783138280000003</v>
      </c>
      <c r="K134" s="2">
        <v>2.8616559509999999</v>
      </c>
      <c r="L134" s="2">
        <v>1.113324881</v>
      </c>
      <c r="M134" s="2">
        <v>18.573162079999999</v>
      </c>
    </row>
    <row r="135" spans="1:13">
      <c r="A135" s="1" t="s">
        <v>186</v>
      </c>
      <c r="B135" s="1">
        <v>1210</v>
      </c>
      <c r="E135">
        <v>0.19222377985715869</v>
      </c>
      <c r="F135">
        <v>0.15830877423286441</v>
      </c>
      <c r="G135">
        <v>0.96615463495254517</v>
      </c>
      <c r="H135">
        <v>-4.8656431958079338E-2</v>
      </c>
      <c r="I135" s="2">
        <v>20.367751120000001</v>
      </c>
      <c r="J135" s="2">
        <v>40.914730069999997</v>
      </c>
      <c r="K135" s="2">
        <v>3.7662729019999999</v>
      </c>
      <c r="L135" s="2">
        <v>1.401018798</v>
      </c>
      <c r="M135" s="2">
        <v>18.01293755</v>
      </c>
    </row>
    <row r="136" spans="1:13">
      <c r="A136" s="1" t="s">
        <v>97</v>
      </c>
      <c r="B136" s="1">
        <v>1110</v>
      </c>
      <c r="E136">
        <v>0.28609228134155268</v>
      </c>
      <c r="F136">
        <v>0.25168386101722717</v>
      </c>
      <c r="G136">
        <v>1.006700992584229</v>
      </c>
      <c r="H136">
        <v>1.329783722758293E-2</v>
      </c>
      <c r="I136" s="2">
        <v>20.590798379999999</v>
      </c>
      <c r="J136" s="2">
        <v>40.660087590000003</v>
      </c>
      <c r="K136" s="2">
        <v>3.2598073479999998</v>
      </c>
      <c r="L136" s="2">
        <v>1.2423198820000001</v>
      </c>
      <c r="M136" s="2">
        <v>19.02560806</v>
      </c>
    </row>
    <row r="137" spans="1:13">
      <c r="A137" s="1" t="s">
        <v>14</v>
      </c>
      <c r="B137" s="1">
        <v>1303</v>
      </c>
      <c r="E137">
        <v>0.57120198011398315</v>
      </c>
      <c r="F137">
        <v>0.55864632129669189</v>
      </c>
      <c r="G137">
        <v>1.088126122951508</v>
      </c>
      <c r="H137">
        <v>0.14273020625114441</v>
      </c>
      <c r="I137" s="2">
        <v>20.134710309999999</v>
      </c>
      <c r="J137" s="2">
        <v>35.850078580000002</v>
      </c>
      <c r="K137" s="2">
        <v>3.8574061390000001</v>
      </c>
      <c r="L137" s="2">
        <v>1.644255161</v>
      </c>
      <c r="M137" s="2">
        <v>15.9324789</v>
      </c>
    </row>
    <row r="138" spans="1:13">
      <c r="A138" s="1" t="s">
        <v>101</v>
      </c>
      <c r="B138" s="1">
        <v>1616</v>
      </c>
      <c r="E138">
        <v>0.28301264345645899</v>
      </c>
      <c r="F138">
        <v>0.25601571798324579</v>
      </c>
      <c r="G138">
        <v>1.006903290748596</v>
      </c>
      <c r="H138">
        <v>2.2365804761648178E-3</v>
      </c>
      <c r="I138" s="2">
        <v>20.42068291</v>
      </c>
      <c r="J138" s="2">
        <v>39.776531220000003</v>
      </c>
      <c r="K138" s="2">
        <v>2.6218400000000002</v>
      </c>
      <c r="L138" s="2">
        <v>1.101533651</v>
      </c>
      <c r="M138" s="2">
        <v>19.076885220000001</v>
      </c>
    </row>
    <row r="139" spans="1:13">
      <c r="A139" s="1" t="s">
        <v>119</v>
      </c>
      <c r="B139" s="1">
        <v>1615</v>
      </c>
      <c r="E139">
        <v>0.25238221883773798</v>
      </c>
      <c r="F139">
        <v>0.22914104163646701</v>
      </c>
      <c r="G139">
        <v>1.0025870800018311</v>
      </c>
      <c r="H139">
        <v>9.0983640402555466E-3</v>
      </c>
      <c r="I139" s="2">
        <v>20.72809887</v>
      </c>
      <c r="J139" s="2">
        <v>39.902141569999998</v>
      </c>
      <c r="K139" s="2">
        <v>2.5275621410000002</v>
      </c>
      <c r="L139" s="2">
        <v>1.0896723269999999</v>
      </c>
      <c r="M139" s="2">
        <v>19.736553189999999</v>
      </c>
    </row>
    <row r="140" spans="1:13">
      <c r="A140" s="1" t="s">
        <v>58</v>
      </c>
      <c r="B140" s="1">
        <v>1208</v>
      </c>
      <c r="E140">
        <v>0.34985169768333441</v>
      </c>
      <c r="F140">
        <v>0.34112152457237238</v>
      </c>
      <c r="G140">
        <v>1.0362342596054079</v>
      </c>
      <c r="H140">
        <v>5.7251600548624992E-2</v>
      </c>
      <c r="I140" s="2">
        <v>20.089887619999999</v>
      </c>
      <c r="J140" s="2">
        <v>39.603919980000001</v>
      </c>
      <c r="K140" s="2">
        <v>4.3867802620000003</v>
      </c>
      <c r="L140" s="2">
        <v>1.448866129</v>
      </c>
      <c r="M140" s="2">
        <v>17.664358140000001</v>
      </c>
    </row>
    <row r="141" spans="1:13">
      <c r="A141" s="1" t="s">
        <v>126</v>
      </c>
      <c r="B141" s="1">
        <v>1305</v>
      </c>
      <c r="E141">
        <v>0.24399501830339429</v>
      </c>
      <c r="F141">
        <v>0.25934290885925287</v>
      </c>
      <c r="G141">
        <v>0.99857938289642334</v>
      </c>
      <c r="H141">
        <v>1.134930644184351E-2</v>
      </c>
      <c r="I141" s="2">
        <v>20.032036779999999</v>
      </c>
      <c r="J141" s="2">
        <v>39.912395480000001</v>
      </c>
      <c r="K141" s="2">
        <v>4.3206202979999997</v>
      </c>
      <c r="L141" s="2">
        <v>1.601306975</v>
      </c>
      <c r="M141" s="2">
        <v>15.80811596</v>
      </c>
    </row>
    <row r="142" spans="1:13" s="5" customFormat="1">
      <c r="A142" s="4" t="s">
        <v>289</v>
      </c>
      <c r="B142" s="4">
        <v>6017</v>
      </c>
      <c r="I142" s="6">
        <v>19.328788759999998</v>
      </c>
      <c r="J142" s="6">
        <v>34.820400239999998</v>
      </c>
      <c r="K142" s="6">
        <v>7.7229328160000001</v>
      </c>
      <c r="L142" s="6">
        <v>1.392721772</v>
      </c>
      <c r="M142" s="6">
        <v>16.525451660000002</v>
      </c>
    </row>
    <row r="143" spans="1:13">
      <c r="A143" s="1" t="s">
        <v>230</v>
      </c>
      <c r="B143" s="1">
        <v>1314</v>
      </c>
      <c r="E143">
        <v>0.14851488173007971</v>
      </c>
      <c r="F143">
        <v>0.1355564743280411</v>
      </c>
      <c r="G143">
        <v>0.98797303438186646</v>
      </c>
      <c r="H143">
        <v>-5.1727380603551858E-2</v>
      </c>
      <c r="I143" s="2">
        <v>19.587381359999998</v>
      </c>
      <c r="J143" s="2">
        <v>42.501544950000003</v>
      </c>
      <c r="K143" s="2">
        <v>5.3960700040000003</v>
      </c>
      <c r="L143" s="2">
        <v>1.3556718830000001</v>
      </c>
      <c r="M143" s="2">
        <v>17.67469406</v>
      </c>
    </row>
    <row r="144" spans="1:13">
      <c r="A144" s="1" t="s">
        <v>155</v>
      </c>
      <c r="B144" s="1">
        <v>1306</v>
      </c>
      <c r="E144">
        <v>0.21729544550180441</v>
      </c>
      <c r="F144">
        <v>0.17258945107460019</v>
      </c>
      <c r="G144">
        <v>0.98644775152206421</v>
      </c>
      <c r="H144">
        <v>-3.3739887177944183E-2</v>
      </c>
      <c r="I144" s="2">
        <v>19.997028350000001</v>
      </c>
      <c r="J144" s="2">
        <v>41.938426970000002</v>
      </c>
      <c r="K144" s="2">
        <v>4.57421875</v>
      </c>
      <c r="L144" s="2">
        <v>1.557506442</v>
      </c>
      <c r="M144" s="2">
        <v>16.843607899999999</v>
      </c>
    </row>
    <row r="145" spans="1:13">
      <c r="A145" s="1" t="s">
        <v>127</v>
      </c>
      <c r="B145" s="1">
        <v>1211</v>
      </c>
      <c r="E145">
        <v>0.24113911390304571</v>
      </c>
      <c r="F145">
        <v>0.21530259400606161</v>
      </c>
      <c r="G145">
        <v>0.97510874271392822</v>
      </c>
      <c r="H145">
        <v>-2.142413146793842E-2</v>
      </c>
      <c r="I145" s="2">
        <v>20.614336009999999</v>
      </c>
      <c r="J145" s="2">
        <v>37.937637330000001</v>
      </c>
      <c r="K145" s="2">
        <v>3.5083329679999999</v>
      </c>
      <c r="L145" s="2">
        <v>1.401762486</v>
      </c>
      <c r="M145" s="2">
        <v>18.264348980000001</v>
      </c>
    </row>
    <row r="146" spans="1:13">
      <c r="A146" s="1" t="s">
        <v>25</v>
      </c>
      <c r="B146" s="1">
        <v>723</v>
      </c>
      <c r="E146">
        <v>0.45444685220718378</v>
      </c>
      <c r="F146">
        <v>0.48549458384513849</v>
      </c>
      <c r="G146">
        <v>1.0999405980110171</v>
      </c>
      <c r="H146">
        <v>0.1172228641808033</v>
      </c>
      <c r="I146" s="2">
        <v>19.24253178</v>
      </c>
      <c r="J146" s="2">
        <v>36.100448610000001</v>
      </c>
      <c r="K146" s="2">
        <v>4.268529654</v>
      </c>
      <c r="L146" s="2">
        <v>1.7998467680000001</v>
      </c>
      <c r="M146" s="2">
        <v>14.5335474</v>
      </c>
    </row>
    <row r="147" spans="1:13">
      <c r="A147" s="1" t="s">
        <v>130</v>
      </c>
      <c r="B147" s="1">
        <v>1209</v>
      </c>
      <c r="E147">
        <v>0.2400590255856514</v>
      </c>
      <c r="F147">
        <v>0.21441091597080231</v>
      </c>
      <c r="G147">
        <v>0.97065776586532593</v>
      </c>
      <c r="H147">
        <v>-3.2979542389512062E-2</v>
      </c>
      <c r="I147" s="2">
        <v>20.146338459999999</v>
      </c>
      <c r="J147" s="2">
        <v>41.070251460000001</v>
      </c>
      <c r="K147" s="2">
        <v>4.0417392249999997</v>
      </c>
      <c r="L147" s="2">
        <v>1.3748942609999999</v>
      </c>
      <c r="M147" s="2">
        <v>18.099470140000001</v>
      </c>
    </row>
    <row r="148" spans="1:13">
      <c r="A148" s="1" t="s">
        <v>170</v>
      </c>
      <c r="B148" s="1">
        <v>1207</v>
      </c>
      <c r="E148">
        <v>0.20197424292564389</v>
      </c>
      <c r="F148">
        <v>0.16827276349067691</v>
      </c>
      <c r="G148">
        <v>0.97440165281295776</v>
      </c>
      <c r="H148">
        <v>-4.026331752538681E-2</v>
      </c>
      <c r="I148" s="2">
        <v>20.31106853</v>
      </c>
      <c r="J148" s="2">
        <v>42.304157259999997</v>
      </c>
      <c r="K148" s="2">
        <v>3.904512644</v>
      </c>
      <c r="L148" s="2">
        <v>1.4773145910000001</v>
      </c>
      <c r="M148" s="2">
        <v>17.550039290000001</v>
      </c>
    </row>
    <row r="149" spans="1:13">
      <c r="A149" s="1" t="s">
        <v>87</v>
      </c>
      <c r="B149" s="1">
        <v>1617</v>
      </c>
      <c r="E149">
        <v>0.29798941314220428</v>
      </c>
      <c r="F149">
        <v>0.26349666714668268</v>
      </c>
      <c r="G149">
        <v>1.0205056071281431</v>
      </c>
      <c r="H149">
        <v>2.2390388883650299E-2</v>
      </c>
      <c r="I149" s="2">
        <v>20.51853848</v>
      </c>
      <c r="J149" s="2">
        <v>39.067291259999998</v>
      </c>
      <c r="K149" s="2">
        <v>2.7735623120000001</v>
      </c>
      <c r="L149" s="2">
        <v>1.130994678</v>
      </c>
      <c r="M149" s="2">
        <v>19.482111929999999</v>
      </c>
    </row>
    <row r="150" spans="1:13">
      <c r="A150" s="1" t="s">
        <v>84</v>
      </c>
      <c r="B150" s="1">
        <v>1302</v>
      </c>
      <c r="E150">
        <v>0.30355755984783173</v>
      </c>
      <c r="F150">
        <v>0.24182351678609851</v>
      </c>
      <c r="G150">
        <v>1.00160801410675</v>
      </c>
      <c r="H150">
        <v>6.3285445794463158E-3</v>
      </c>
      <c r="I150" s="2">
        <v>19.85716438</v>
      </c>
      <c r="J150" s="2">
        <v>38.600730900000002</v>
      </c>
      <c r="K150" s="2">
        <v>4.0061248540000003</v>
      </c>
      <c r="L150" s="2">
        <v>1.729433</v>
      </c>
      <c r="M150" s="2">
        <v>14.57082653</v>
      </c>
    </row>
    <row r="151" spans="1:13">
      <c r="A151" s="1" t="s">
        <v>133</v>
      </c>
      <c r="B151" s="1">
        <v>1307</v>
      </c>
      <c r="E151">
        <v>0.23415736854076391</v>
      </c>
      <c r="F151">
        <v>0.17902436852455139</v>
      </c>
      <c r="G151">
        <v>1.0076273083686831</v>
      </c>
      <c r="H151">
        <v>-1.5859129838645462E-2</v>
      </c>
      <c r="I151" s="2">
        <v>19.609702110000001</v>
      </c>
      <c r="J151" s="2">
        <v>39.152740479999999</v>
      </c>
      <c r="K151" s="2">
        <v>5.9966831210000002</v>
      </c>
      <c r="L151" s="2">
        <v>1.520317852</v>
      </c>
      <c r="M151" s="2">
        <v>15.812630179999999</v>
      </c>
    </row>
    <row r="152" spans="1:13">
      <c r="A152" s="1" t="s">
        <v>250</v>
      </c>
      <c r="B152" s="1">
        <v>1006</v>
      </c>
      <c r="E152">
        <v>0.13897457718849179</v>
      </c>
      <c r="F152">
        <v>0.11622240394353869</v>
      </c>
      <c r="G152">
        <v>1.0028311014175419</v>
      </c>
      <c r="H152">
        <v>-1.9005594775080681E-2</v>
      </c>
      <c r="I152" s="2">
        <v>21.440715789999999</v>
      </c>
      <c r="J152" s="2">
        <v>43.732032779999997</v>
      </c>
      <c r="K152" s="2">
        <v>4.2262606619999996</v>
      </c>
      <c r="L152" s="2">
        <v>1.662139297</v>
      </c>
      <c r="M152" s="2">
        <v>18.35831451</v>
      </c>
    </row>
    <row r="153" spans="1:13">
      <c r="A153" s="1" t="s">
        <v>234</v>
      </c>
      <c r="B153" s="1">
        <v>1018</v>
      </c>
      <c r="E153">
        <v>0.14430984854698181</v>
      </c>
      <c r="F153">
        <v>0.12894611060619349</v>
      </c>
      <c r="G153">
        <v>0.9962233304977417</v>
      </c>
      <c r="H153">
        <v>-2.3265133611857891E-2</v>
      </c>
      <c r="I153" s="2">
        <v>20.874899859999999</v>
      </c>
      <c r="J153" s="2">
        <v>41.140319820000002</v>
      </c>
      <c r="K153" s="2">
        <v>4.276381969</v>
      </c>
      <c r="L153" s="2">
        <v>1.5664063100000001</v>
      </c>
      <c r="M153" s="2">
        <v>16.823200230000001</v>
      </c>
    </row>
    <row r="154" spans="1:13">
      <c r="A154" s="1" t="s">
        <v>105</v>
      </c>
      <c r="B154" s="1">
        <v>1102</v>
      </c>
      <c r="E154">
        <v>0.27517592906951899</v>
      </c>
      <c r="F154">
        <v>0.2354282736778259</v>
      </c>
      <c r="G154">
        <v>1.0259512662887571</v>
      </c>
      <c r="H154">
        <v>3.832818940281868E-2</v>
      </c>
      <c r="I154" s="2">
        <v>21.503599170000001</v>
      </c>
      <c r="J154" s="2">
        <v>40.502861019999997</v>
      </c>
      <c r="K154" s="2">
        <v>2.1373431680000001</v>
      </c>
      <c r="L154" s="2">
        <v>1.677065969</v>
      </c>
      <c r="M154" s="2">
        <v>19.808532710000001</v>
      </c>
    </row>
    <row r="155" spans="1:13">
      <c r="A155" s="1" t="s">
        <v>270</v>
      </c>
      <c r="B155" s="1">
        <v>1005</v>
      </c>
      <c r="E155">
        <v>0.1133237853646278</v>
      </c>
      <c r="F155">
        <v>8.6691200733184814E-2</v>
      </c>
      <c r="G155">
        <v>0.98522549867630005</v>
      </c>
      <c r="H155">
        <v>-4.949922114610672E-2</v>
      </c>
      <c r="I155" s="2">
        <v>21.284320829999999</v>
      </c>
      <c r="J155" s="2">
        <v>45.740974430000001</v>
      </c>
      <c r="K155" s="2">
        <v>4.0691308980000001</v>
      </c>
      <c r="L155" s="2">
        <v>1.7324857709999999</v>
      </c>
      <c r="M155" s="2">
        <v>16.656469349999998</v>
      </c>
    </row>
    <row r="156" spans="1:13">
      <c r="A156" s="1" t="s">
        <v>54</v>
      </c>
      <c r="B156" s="1">
        <v>1101</v>
      </c>
      <c r="E156">
        <v>0.36296480894088751</v>
      </c>
      <c r="F156">
        <v>0.30653953552246088</v>
      </c>
      <c r="G156">
        <v>1.048068761825562</v>
      </c>
      <c r="H156">
        <v>8.3908013999462128E-2</v>
      </c>
      <c r="I156" s="2">
        <v>21.560666080000001</v>
      </c>
      <c r="J156" s="2">
        <v>39.396274570000003</v>
      </c>
      <c r="K156" s="2">
        <v>2.5081661940000002</v>
      </c>
      <c r="L156" s="2">
        <v>1.761599779</v>
      </c>
      <c r="M156" s="2">
        <v>19.417333599999999</v>
      </c>
    </row>
    <row r="157" spans="1:13">
      <c r="A157" s="1" t="s">
        <v>141</v>
      </c>
      <c r="B157" s="1">
        <v>1001</v>
      </c>
      <c r="E157">
        <v>0.22385990619659421</v>
      </c>
      <c r="F157">
        <v>0.1929396316409111</v>
      </c>
      <c r="G157">
        <v>0.9927293062210083</v>
      </c>
      <c r="H157">
        <v>-1.8098997883498669E-2</v>
      </c>
      <c r="I157" s="2">
        <v>20.858610150000001</v>
      </c>
      <c r="J157" s="2">
        <v>41.039489750000001</v>
      </c>
      <c r="K157" s="2">
        <v>3.5675841570000002</v>
      </c>
      <c r="L157" s="2">
        <v>1.6946513649999999</v>
      </c>
      <c r="M157" s="2">
        <v>15.80510569</v>
      </c>
    </row>
    <row r="158" spans="1:13">
      <c r="A158" s="1" t="s">
        <v>173</v>
      </c>
      <c r="B158" s="1">
        <v>1004</v>
      </c>
      <c r="E158">
        <v>0.2013395428657532</v>
      </c>
      <c r="F158">
        <v>0.17640566825866699</v>
      </c>
      <c r="G158">
        <v>1.028394341468811</v>
      </c>
      <c r="H158">
        <v>1.8866328522562981E-2</v>
      </c>
      <c r="I158" s="2">
        <v>21.536070819999999</v>
      </c>
      <c r="J158" s="2">
        <v>41.388126370000002</v>
      </c>
      <c r="K158" s="2">
        <v>3.0566034320000002</v>
      </c>
      <c r="L158" s="2">
        <v>2.0571587089999999</v>
      </c>
      <c r="M158" s="2">
        <v>16.940718650000001</v>
      </c>
    </row>
    <row r="159" spans="1:13">
      <c r="A159" s="1" t="s">
        <v>26</v>
      </c>
      <c r="B159" s="1">
        <v>701</v>
      </c>
      <c r="E159">
        <v>0.44755406677722931</v>
      </c>
      <c r="F159">
        <v>0.45328894257545471</v>
      </c>
      <c r="G159">
        <v>1.0889261960983281</v>
      </c>
      <c r="H159">
        <v>0.13730774819850919</v>
      </c>
      <c r="I159" s="2">
        <v>21.636976239999999</v>
      </c>
      <c r="J159" s="2">
        <v>36.476432799999998</v>
      </c>
      <c r="K159" s="2">
        <v>2.755746603</v>
      </c>
      <c r="L159" s="2">
        <v>2.0759077069999998</v>
      </c>
      <c r="M159" s="2">
        <v>18.302169800000001</v>
      </c>
    </row>
    <row r="160" spans="1:13">
      <c r="A160" s="1" t="s">
        <v>11</v>
      </c>
      <c r="B160" s="1">
        <v>702</v>
      </c>
      <c r="E160">
        <v>0.65568318963050842</v>
      </c>
      <c r="F160">
        <v>0.62227028608322144</v>
      </c>
      <c r="G160">
        <v>1.140497088432312</v>
      </c>
      <c r="H160">
        <v>0.2227157652378082</v>
      </c>
      <c r="I160" s="2">
        <v>21.504946709999999</v>
      </c>
      <c r="J160" s="2">
        <v>31.30496788</v>
      </c>
      <c r="K160" s="2">
        <v>2.4580861330000001</v>
      </c>
      <c r="L160" s="2">
        <v>2.0013867620000001</v>
      </c>
      <c r="M160" s="2">
        <v>16.166286469999999</v>
      </c>
    </row>
    <row r="161" spans="1:13">
      <c r="A161" s="1" t="s">
        <v>57</v>
      </c>
      <c r="B161" s="1">
        <v>1002</v>
      </c>
      <c r="E161">
        <v>0.35348790884017939</v>
      </c>
      <c r="F161">
        <v>0.3045080155134201</v>
      </c>
      <c r="G161">
        <v>1.038699150085449</v>
      </c>
      <c r="H161">
        <v>3.9581162855029113E-2</v>
      </c>
      <c r="I161" s="2">
        <v>21.235853200000001</v>
      </c>
      <c r="J161" s="2">
        <v>40.521659849999999</v>
      </c>
      <c r="K161" s="2">
        <v>3.2127759459999998</v>
      </c>
      <c r="L161" s="2">
        <v>1.940410376</v>
      </c>
      <c r="M161" s="2">
        <v>15.15248203</v>
      </c>
    </row>
    <row r="162" spans="1:13">
      <c r="A162" s="1" t="s">
        <v>213</v>
      </c>
      <c r="B162" s="1">
        <v>408</v>
      </c>
      <c r="E162">
        <v>0.1646177023649216</v>
      </c>
      <c r="F162">
        <v>0.14186547696590421</v>
      </c>
      <c r="G162">
        <v>0.99533718824386597</v>
      </c>
      <c r="H162">
        <v>-3.098334185779095E-2</v>
      </c>
      <c r="I162" s="2">
        <v>20.983131409999999</v>
      </c>
      <c r="J162" s="2">
        <v>42.237503050000001</v>
      </c>
      <c r="K162" s="2">
        <v>3.179597378</v>
      </c>
      <c r="L162" s="2">
        <v>1.868641853</v>
      </c>
      <c r="M162" s="2">
        <v>14.676602839999999</v>
      </c>
    </row>
    <row r="163" spans="1:13">
      <c r="A163" s="1" t="s">
        <v>179</v>
      </c>
      <c r="B163" s="1">
        <v>407</v>
      </c>
      <c r="E163">
        <v>0.19813098013401029</v>
      </c>
      <c r="F163">
        <v>0.18019130825996399</v>
      </c>
      <c r="G163">
        <v>1.0112801194190979</v>
      </c>
      <c r="H163">
        <v>-1.741293584927917E-3</v>
      </c>
      <c r="I163" s="2">
        <v>21.280422210000001</v>
      </c>
      <c r="J163" s="2">
        <v>41.591499329999998</v>
      </c>
      <c r="K163" s="2">
        <v>3.04175818</v>
      </c>
      <c r="L163" s="2">
        <v>2.0224952699999998</v>
      </c>
      <c r="M163" s="2">
        <v>15.15139151</v>
      </c>
    </row>
    <row r="164" spans="1:13">
      <c r="A164" s="1" t="s">
        <v>67</v>
      </c>
      <c r="B164" s="1">
        <v>406</v>
      </c>
      <c r="E164">
        <v>0.33886432647705078</v>
      </c>
      <c r="F164">
        <v>0.3876127302646637</v>
      </c>
      <c r="G164">
        <v>1.0707464218139651</v>
      </c>
      <c r="H164">
        <v>9.741172194480896E-2</v>
      </c>
      <c r="I164" s="2">
        <v>21.54892826</v>
      </c>
      <c r="J164" s="2">
        <v>38.165786740000001</v>
      </c>
      <c r="K164" s="2">
        <v>2.8126052619999999</v>
      </c>
      <c r="L164" s="2">
        <v>2.2347056869999999</v>
      </c>
      <c r="M164" s="2">
        <v>15.62757111</v>
      </c>
    </row>
    <row r="165" spans="1:13">
      <c r="A165" s="1" t="s">
        <v>78</v>
      </c>
      <c r="B165" s="1">
        <v>416</v>
      </c>
      <c r="E165">
        <v>0.3150392472743988</v>
      </c>
      <c r="F165">
        <v>0.54847478866577148</v>
      </c>
      <c r="G165">
        <v>1.124299287796021</v>
      </c>
      <c r="H165">
        <v>0.17625284194946289</v>
      </c>
      <c r="I165" s="2">
        <v>21.267286299999999</v>
      </c>
      <c r="J165" s="2">
        <v>36.568717960000001</v>
      </c>
      <c r="K165" s="2">
        <v>2.9573421479999999</v>
      </c>
      <c r="L165" s="2">
        <v>2.0378668310000001</v>
      </c>
      <c r="M165" s="2">
        <v>15.13389969</v>
      </c>
    </row>
    <row r="166" spans="1:13">
      <c r="A166" s="1" t="s">
        <v>45</v>
      </c>
      <c r="B166" s="1">
        <v>417</v>
      </c>
      <c r="E166">
        <v>0.38059994578361511</v>
      </c>
      <c r="F166">
        <v>0.37639753520488739</v>
      </c>
      <c r="G166">
        <v>1.095070481300354</v>
      </c>
      <c r="H166">
        <v>0.118458766490221</v>
      </c>
      <c r="I166" s="2">
        <v>21.4942627</v>
      </c>
      <c r="J166" s="2">
        <v>35.874004360000001</v>
      </c>
      <c r="K166" s="2">
        <v>2.8047955039999999</v>
      </c>
      <c r="L166" s="2">
        <v>2.1739511490000001</v>
      </c>
      <c r="M166" s="2">
        <v>16.154582019999999</v>
      </c>
    </row>
    <row r="167" spans="1:13">
      <c r="A167" s="1" t="s">
        <v>214</v>
      </c>
      <c r="B167" s="1">
        <v>519</v>
      </c>
      <c r="E167">
        <v>0.1644830405712128</v>
      </c>
      <c r="F167">
        <v>0.15348279476165769</v>
      </c>
      <c r="G167">
        <v>1.005189180374146</v>
      </c>
      <c r="H167">
        <v>-2.5933226570487019E-2</v>
      </c>
      <c r="I167" s="2">
        <v>21.495361330000001</v>
      </c>
      <c r="J167" s="2">
        <v>43.955913539999997</v>
      </c>
      <c r="K167" s="2">
        <v>2.7391757970000001</v>
      </c>
      <c r="L167" s="2">
        <v>2.1869027609999998</v>
      </c>
      <c r="M167" s="2">
        <v>16.067288399999999</v>
      </c>
    </row>
    <row r="168" spans="1:13">
      <c r="A168" s="1" t="s">
        <v>236</v>
      </c>
      <c r="B168" s="1">
        <v>414</v>
      </c>
      <c r="E168">
        <v>0.1436133682727814</v>
      </c>
      <c r="F168">
        <v>0.1242165490984917</v>
      </c>
      <c r="G168">
        <v>1.007847666740417</v>
      </c>
      <c r="H168">
        <v>-1.9140353426337239E-2</v>
      </c>
      <c r="I168" s="2">
        <v>21.028362269999999</v>
      </c>
      <c r="J168" s="2">
        <v>41.564155579999998</v>
      </c>
      <c r="K168" s="2">
        <v>2.9635684489999998</v>
      </c>
      <c r="L168" s="2">
        <v>1.968681216</v>
      </c>
      <c r="M168" s="2">
        <v>14.85159779</v>
      </c>
    </row>
    <row r="169" spans="1:13">
      <c r="A169" s="1" t="s">
        <v>220</v>
      </c>
      <c r="B169" s="1">
        <v>415</v>
      </c>
      <c r="E169">
        <v>0.15901628136634829</v>
      </c>
      <c r="F169">
        <v>0.13822683691978449</v>
      </c>
      <c r="G169">
        <v>0.99208542704582214</v>
      </c>
      <c r="H169">
        <v>-3.4306429326534271E-2</v>
      </c>
      <c r="I169" s="2">
        <v>21.234323499999999</v>
      </c>
      <c r="J169" s="2">
        <v>42.529747010000001</v>
      </c>
      <c r="K169" s="2">
        <v>2.8767756219999998</v>
      </c>
      <c r="L169" s="2">
        <v>2.0312147139999999</v>
      </c>
      <c r="M169" s="2">
        <v>15.70169258</v>
      </c>
    </row>
    <row r="170" spans="1:13">
      <c r="A170" s="1" t="s">
        <v>223</v>
      </c>
      <c r="B170" s="1">
        <v>405</v>
      </c>
      <c r="E170">
        <v>0.1552006006240845</v>
      </c>
      <c r="F170">
        <v>0.14160697162151339</v>
      </c>
      <c r="G170">
        <v>1.0015625953674321</v>
      </c>
      <c r="H170">
        <v>-2.4191963486373421E-2</v>
      </c>
      <c r="I170" s="2">
        <v>21.37516785</v>
      </c>
      <c r="J170" s="2">
        <v>41.69574738</v>
      </c>
      <c r="K170" s="2">
        <v>2.7734162809999998</v>
      </c>
      <c r="L170" s="2">
        <v>2.0703517200000001</v>
      </c>
      <c r="M170" s="2">
        <v>17.202089310000002</v>
      </c>
    </row>
    <row r="171" spans="1:13">
      <c r="A171" s="1" t="s">
        <v>56</v>
      </c>
      <c r="B171" s="1">
        <v>706</v>
      </c>
      <c r="E171">
        <v>0.35376958549022669</v>
      </c>
      <c r="F171">
        <v>0.31185072660446173</v>
      </c>
      <c r="G171">
        <v>1.0353506803512571</v>
      </c>
      <c r="H171">
        <v>6.1805356293916702E-2</v>
      </c>
      <c r="I171" s="2">
        <v>21.015099530000001</v>
      </c>
      <c r="J171" s="2">
        <v>37.395877839999997</v>
      </c>
      <c r="K171" s="2">
        <v>2.7321428060000001</v>
      </c>
      <c r="L171" s="2">
        <v>2.0040562149999999</v>
      </c>
      <c r="M171" s="2">
        <v>14.218771930000001</v>
      </c>
    </row>
    <row r="172" spans="1:13">
      <c r="A172" s="1" t="s">
        <v>44</v>
      </c>
      <c r="B172" s="1">
        <v>707</v>
      </c>
      <c r="E172">
        <v>0.3823295533657074</v>
      </c>
      <c r="F172">
        <v>0.35533586144447332</v>
      </c>
      <c r="G172">
        <v>1.044272780418396</v>
      </c>
      <c r="H172">
        <v>6.4130529761314392E-2</v>
      </c>
      <c r="I172" s="2">
        <v>21.118300439999999</v>
      </c>
      <c r="J172" s="2">
        <v>37.621467590000002</v>
      </c>
      <c r="K172" s="2">
        <v>2.7419959309999999</v>
      </c>
      <c r="L172" s="2">
        <v>2.050769925</v>
      </c>
      <c r="M172" s="2">
        <v>14.50727844</v>
      </c>
    </row>
    <row r="173" spans="1:13">
      <c r="A173" s="1" t="s">
        <v>53</v>
      </c>
      <c r="B173" s="1">
        <v>708</v>
      </c>
      <c r="E173">
        <v>0.36334449052810669</v>
      </c>
      <c r="F173">
        <v>0.37258005142211909</v>
      </c>
      <c r="G173">
        <v>1.059564352035522</v>
      </c>
      <c r="H173">
        <v>7.9418417066335678E-2</v>
      </c>
      <c r="I173" s="2">
        <v>21.046658520000001</v>
      </c>
      <c r="J173" s="2">
        <v>37.778697970000003</v>
      </c>
      <c r="K173" s="2">
        <v>2.759544134</v>
      </c>
      <c r="L173" s="2">
        <v>2.0661144259999999</v>
      </c>
      <c r="M173" s="2">
        <v>14.001393800000001</v>
      </c>
    </row>
    <row r="174" spans="1:13">
      <c r="A174" s="1" t="s">
        <v>20</v>
      </c>
      <c r="B174" s="1">
        <v>515</v>
      </c>
      <c r="E174">
        <v>0.49580630660057068</v>
      </c>
      <c r="F174">
        <v>0.48219341039657593</v>
      </c>
      <c r="G174">
        <v>1.0974245667457581</v>
      </c>
      <c r="H174">
        <v>0.1387238726019859</v>
      </c>
      <c r="I174" s="2">
        <v>21.38857269</v>
      </c>
      <c r="J174" s="2">
        <v>39.746623990000003</v>
      </c>
      <c r="K174" s="2">
        <v>2.7405843729999999</v>
      </c>
      <c r="L174" s="2">
        <v>2.1050555709999998</v>
      </c>
      <c r="M174" s="2">
        <v>16.69478226</v>
      </c>
    </row>
    <row r="175" spans="1:13">
      <c r="A175" s="1" t="s">
        <v>280</v>
      </c>
      <c r="B175" s="1">
        <v>404</v>
      </c>
      <c r="E175">
        <v>8.1245865672826767E-2</v>
      </c>
      <c r="F175">
        <v>0.1310010701417923</v>
      </c>
      <c r="G175">
        <v>0.98570075631141663</v>
      </c>
      <c r="H175">
        <v>-3.2760243862867362E-2</v>
      </c>
      <c r="I175" s="2">
        <v>21.291004180000002</v>
      </c>
      <c r="J175" s="2">
        <v>42.630577090000003</v>
      </c>
      <c r="K175" s="2">
        <v>2.7699352500000001</v>
      </c>
      <c r="L175" s="2">
        <v>2.0518097879999999</v>
      </c>
      <c r="M175" s="2">
        <v>17.34453869</v>
      </c>
    </row>
    <row r="176" spans="1:13">
      <c r="A176" s="1" t="s">
        <v>275</v>
      </c>
      <c r="B176" s="1">
        <v>413</v>
      </c>
      <c r="E176">
        <v>9.3798987567424774E-2</v>
      </c>
      <c r="F176">
        <v>5.9718240052461617E-2</v>
      </c>
      <c r="G176">
        <v>1.06584769487381</v>
      </c>
      <c r="H176">
        <v>3.582138754427433E-2</v>
      </c>
      <c r="I176" s="2">
        <v>21.14729595</v>
      </c>
      <c r="J176" s="2">
        <v>40.702812190000003</v>
      </c>
      <c r="K176" s="2">
        <v>2.7962030169999998</v>
      </c>
      <c r="L176" s="2">
        <v>2.057247281</v>
      </c>
      <c r="M176" s="2">
        <v>15.880054469999999</v>
      </c>
    </row>
    <row r="177" spans="1:13">
      <c r="A177" s="1" t="s">
        <v>68</v>
      </c>
      <c r="B177" s="1">
        <v>725</v>
      </c>
      <c r="E177">
        <v>0.33611941337585449</v>
      </c>
      <c r="F177">
        <v>0.28873859345912928</v>
      </c>
      <c r="G177">
        <v>1.046123147010803</v>
      </c>
      <c r="H177">
        <v>8.9164867997169495E-2</v>
      </c>
      <c r="I177" s="2">
        <v>21.44399452</v>
      </c>
      <c r="J177" s="2">
        <v>37.178836820000001</v>
      </c>
      <c r="K177" s="2">
        <v>1.3811408279999999</v>
      </c>
      <c r="L177" s="2">
        <v>1.75339365</v>
      </c>
      <c r="M177" s="2">
        <v>18.339864729999999</v>
      </c>
    </row>
    <row r="178" spans="1:13">
      <c r="A178" s="1" t="s">
        <v>116</v>
      </c>
      <c r="B178" s="1">
        <v>709</v>
      </c>
      <c r="E178">
        <v>0.25377142429351812</v>
      </c>
      <c r="F178">
        <v>0.21912336349487299</v>
      </c>
      <c r="G178">
        <v>0.99445635080337524</v>
      </c>
      <c r="H178">
        <v>-1.172041427344084E-2</v>
      </c>
      <c r="I178" s="2">
        <v>21.231046679999999</v>
      </c>
      <c r="J178" s="2">
        <v>42.189651490000003</v>
      </c>
      <c r="K178" s="2">
        <v>2.7280912399999999</v>
      </c>
      <c r="L178" s="2">
        <v>2.0731537339999999</v>
      </c>
      <c r="M178" s="2">
        <v>14.942263130000001</v>
      </c>
    </row>
    <row r="179" spans="1:13">
      <c r="A179" s="1" t="s">
        <v>185</v>
      </c>
      <c r="B179" s="1">
        <v>516</v>
      </c>
      <c r="E179">
        <v>0.19386063516139981</v>
      </c>
      <c r="F179">
        <v>0.19969812035560611</v>
      </c>
      <c r="G179">
        <v>1.0305848121643071</v>
      </c>
      <c r="H179">
        <v>5.9616535902023322E-2</v>
      </c>
      <c r="I179" s="2">
        <v>21.453824999999998</v>
      </c>
      <c r="J179" s="2">
        <v>39.635536190000003</v>
      </c>
      <c r="K179" s="2">
        <v>2.7577271460000001</v>
      </c>
      <c r="L179" s="2">
        <v>2.1197855470000002</v>
      </c>
      <c r="M179" s="2">
        <v>17.309770579999999</v>
      </c>
    </row>
    <row r="180" spans="1:13">
      <c r="A180" s="1" t="s">
        <v>212</v>
      </c>
      <c r="B180" s="1">
        <v>517</v>
      </c>
      <c r="E180">
        <v>0.16793279349803919</v>
      </c>
      <c r="F180">
        <v>0.13796016573905939</v>
      </c>
      <c r="G180">
        <v>1.017946839332581</v>
      </c>
      <c r="H180">
        <v>2.2482052445411679E-2</v>
      </c>
      <c r="I180" s="2">
        <v>21.64526081</v>
      </c>
      <c r="J180" s="2">
        <v>42.554527280000002</v>
      </c>
      <c r="K180" s="2">
        <v>2.726400495</v>
      </c>
      <c r="L180" s="2">
        <v>2.3200693129999999</v>
      </c>
      <c r="M180" s="2">
        <v>17.140503880000001</v>
      </c>
    </row>
    <row r="181" spans="1:13">
      <c r="A181" s="1" t="s">
        <v>240</v>
      </c>
      <c r="B181" s="1">
        <v>1003</v>
      </c>
      <c r="E181">
        <v>0.14292009174823761</v>
      </c>
      <c r="F181">
        <v>0.1292990446090698</v>
      </c>
      <c r="G181">
        <v>0.99062716960906982</v>
      </c>
      <c r="H181">
        <v>-2.5399969890713692E-2</v>
      </c>
      <c r="I181" s="2">
        <v>21.303484919999999</v>
      </c>
      <c r="J181" s="2">
        <v>43.003139500000003</v>
      </c>
      <c r="K181" s="2">
        <v>3.4258919950000002</v>
      </c>
      <c r="L181" s="2">
        <v>1.881239533</v>
      </c>
      <c r="M181" s="2">
        <v>15.806000709999999</v>
      </c>
    </row>
    <row r="182" spans="1:13">
      <c r="A182" s="1" t="s">
        <v>104</v>
      </c>
      <c r="B182" s="1">
        <v>904</v>
      </c>
      <c r="E182">
        <v>0.27614510059356689</v>
      </c>
      <c r="F182">
        <v>0.28691275417804718</v>
      </c>
      <c r="G182">
        <v>1.0051043629646299</v>
      </c>
      <c r="H182">
        <v>2.6750390417873859E-2</v>
      </c>
      <c r="I182" s="2">
        <v>19.058582309999998</v>
      </c>
      <c r="J182" s="2">
        <v>35.4527359</v>
      </c>
      <c r="K182" s="2">
        <v>2.9678826329999999</v>
      </c>
      <c r="L182" s="2">
        <v>1.0610400440000001</v>
      </c>
      <c r="M182" s="2">
        <v>14.949165819999999</v>
      </c>
    </row>
    <row r="183" spans="1:13">
      <c r="A183" s="1" t="s">
        <v>207</v>
      </c>
      <c r="B183" s="1">
        <v>815</v>
      </c>
      <c r="E183">
        <v>0.17162138223648071</v>
      </c>
      <c r="F183">
        <v>0.21734961867332461</v>
      </c>
      <c r="G183">
        <v>1.01998895406723</v>
      </c>
      <c r="H183">
        <v>1.6723110340535641E-2</v>
      </c>
      <c r="I183" s="2">
        <v>17.59890747</v>
      </c>
      <c r="J183" s="2">
        <v>33.752269740000003</v>
      </c>
      <c r="K183" s="2">
        <v>3.8509110209999999</v>
      </c>
      <c r="L183" s="2">
        <v>1.2062677150000001</v>
      </c>
      <c r="M183" s="2">
        <v>13.63871956</v>
      </c>
    </row>
    <row r="184" spans="1:13">
      <c r="A184" s="1" t="s">
        <v>59</v>
      </c>
      <c r="B184" s="1">
        <v>817</v>
      </c>
      <c r="E184">
        <v>0.34882456064224238</v>
      </c>
      <c r="F184">
        <v>0.33460822701454163</v>
      </c>
      <c r="G184">
        <v>1.033061027526855</v>
      </c>
      <c r="H184">
        <v>8.406335860490799E-2</v>
      </c>
      <c r="I184" s="2">
        <v>16.947065349999999</v>
      </c>
      <c r="J184" s="2">
        <v>22.386499400000002</v>
      </c>
      <c r="K184" s="2">
        <v>4.0538969040000001</v>
      </c>
      <c r="L184" s="2">
        <v>1.3033465150000001</v>
      </c>
      <c r="M184" s="2">
        <v>12.75831556</v>
      </c>
    </row>
    <row r="185" spans="1:13">
      <c r="A185" s="1" t="s">
        <v>167</v>
      </c>
      <c r="B185" s="1">
        <v>905</v>
      </c>
      <c r="E185">
        <v>0.20545531809329989</v>
      </c>
      <c r="F185">
        <v>0.26401975750923162</v>
      </c>
      <c r="G185">
        <v>1.0634240508079531</v>
      </c>
      <c r="H185">
        <v>6.5518893301486969E-2</v>
      </c>
      <c r="I185" s="2">
        <v>19.277386669999999</v>
      </c>
      <c r="J185" s="2">
        <v>37.583869929999999</v>
      </c>
      <c r="K185" s="2">
        <v>3.2923778299999999</v>
      </c>
      <c r="L185" s="2">
        <v>1.0969704389999999</v>
      </c>
      <c r="M185" s="2">
        <v>15.390238760000001</v>
      </c>
    </row>
    <row r="186" spans="1:13">
      <c r="A186" s="1" t="s">
        <v>196</v>
      </c>
      <c r="B186" s="1">
        <v>910</v>
      </c>
      <c r="E186">
        <v>0.18301184475421911</v>
      </c>
      <c r="F186">
        <v>0.1701352447271347</v>
      </c>
      <c r="G186">
        <v>0.98185575008392334</v>
      </c>
      <c r="H186">
        <v>-2.725956961512566E-2</v>
      </c>
      <c r="I186" s="2">
        <v>20.168069840000001</v>
      </c>
      <c r="J186" s="2">
        <v>34.793056489999998</v>
      </c>
      <c r="K186" s="2">
        <v>3.4802514310000001</v>
      </c>
      <c r="L186" s="2">
        <v>1.096196234</v>
      </c>
      <c r="M186" s="2">
        <v>17.469299320000001</v>
      </c>
    </row>
    <row r="187" spans="1:13">
      <c r="A187" s="1" t="s">
        <v>208</v>
      </c>
      <c r="B187" s="1">
        <v>908</v>
      </c>
      <c r="E187">
        <v>0.171553835272789</v>
      </c>
      <c r="F187">
        <v>0.20373622328042981</v>
      </c>
      <c r="G187">
        <v>0.99312508106231689</v>
      </c>
      <c r="H187">
        <v>-1.2800251599401241E-2</v>
      </c>
      <c r="I187" s="2">
        <v>19.73365021</v>
      </c>
      <c r="J187" s="2">
        <v>39.675697329999998</v>
      </c>
      <c r="K187" s="2">
        <v>3.1667590140000001</v>
      </c>
      <c r="L187" s="2">
        <v>1.077232838</v>
      </c>
      <c r="M187" s="2">
        <v>16.01054955</v>
      </c>
    </row>
    <row r="188" spans="1:13">
      <c r="A188" s="1" t="s">
        <v>274</v>
      </c>
      <c r="B188" s="1">
        <v>819</v>
      </c>
      <c r="E188">
        <v>9.8190627992153168E-2</v>
      </c>
      <c r="F188">
        <v>0.15911383926868439</v>
      </c>
      <c r="G188">
        <v>1.0136605501174929</v>
      </c>
      <c r="H188">
        <v>-1.1568821792025119E-3</v>
      </c>
      <c r="I188" s="2">
        <v>17.570981979999999</v>
      </c>
      <c r="J188" s="2">
        <v>32.272266389999999</v>
      </c>
      <c r="K188" s="2">
        <v>3.823512316</v>
      </c>
      <c r="L188" s="2">
        <v>1.2125957009999999</v>
      </c>
      <c r="M188" s="2">
        <v>13.284806250000001</v>
      </c>
    </row>
    <row r="189" spans="1:13">
      <c r="A189" s="1" t="s">
        <v>246</v>
      </c>
      <c r="B189" s="1">
        <v>911</v>
      </c>
      <c r="E189">
        <v>0.13983370363712311</v>
      </c>
      <c r="F189">
        <v>0.15076509118080139</v>
      </c>
      <c r="G189">
        <v>0.98030510544776917</v>
      </c>
      <c r="H189">
        <v>-4.1072800755500793E-2</v>
      </c>
      <c r="I189" s="2">
        <v>20.452072139999999</v>
      </c>
      <c r="J189" s="2">
        <v>38.105972289999997</v>
      </c>
      <c r="K189" s="2">
        <v>4.4616031649999996</v>
      </c>
      <c r="L189" s="2">
        <v>1.204642057</v>
      </c>
      <c r="M189" s="2">
        <v>17.865587229999999</v>
      </c>
    </row>
    <row r="190" spans="1:13">
      <c r="A190" s="1" t="s">
        <v>135</v>
      </c>
      <c r="B190" s="1">
        <v>814</v>
      </c>
      <c r="E190">
        <v>0.23350077867507929</v>
      </c>
      <c r="F190">
        <v>0.17331615090370181</v>
      </c>
      <c r="G190">
        <v>1.030937612056732</v>
      </c>
      <c r="H190">
        <v>2.791205421090126E-2</v>
      </c>
      <c r="I190" s="2">
        <v>18.122404100000001</v>
      </c>
      <c r="J190" s="2">
        <v>32.162036899999997</v>
      </c>
      <c r="K190" s="2">
        <v>3.6352586750000002</v>
      </c>
      <c r="L190" s="2">
        <v>1.151260138</v>
      </c>
      <c r="M190" s="2">
        <v>13.7562418</v>
      </c>
    </row>
    <row r="191" spans="1:13">
      <c r="A191" s="1" t="s">
        <v>195</v>
      </c>
      <c r="B191" s="1">
        <v>812</v>
      </c>
      <c r="E191">
        <v>0.1832081601023674</v>
      </c>
      <c r="F191">
        <v>0.14647568762302399</v>
      </c>
      <c r="G191">
        <v>1.00308221578598</v>
      </c>
      <c r="H191">
        <v>-3.1316012144088752E-2</v>
      </c>
      <c r="I191" s="2">
        <v>18.803415300000001</v>
      </c>
      <c r="J191" s="2">
        <v>38.528953549999997</v>
      </c>
      <c r="K191" s="2">
        <v>3.513334274</v>
      </c>
      <c r="L191" s="2">
        <v>1.1088176970000001</v>
      </c>
      <c r="M191" s="2">
        <v>14.913363459999999</v>
      </c>
    </row>
    <row r="192" spans="1:13">
      <c r="A192" s="1" t="s">
        <v>175</v>
      </c>
      <c r="B192" s="1">
        <v>810</v>
      </c>
      <c r="E192">
        <v>0.20069719851017001</v>
      </c>
      <c r="F192">
        <v>0.1631594896316528</v>
      </c>
      <c r="G192">
        <v>1.0034879446029661</v>
      </c>
      <c r="H192">
        <v>-2.749447338283062E-2</v>
      </c>
      <c r="I192" s="2">
        <v>19.149322510000001</v>
      </c>
      <c r="J192" s="2">
        <v>38.260639189999999</v>
      </c>
      <c r="K192" s="2">
        <v>3.5511022809999999</v>
      </c>
      <c r="L192" s="2">
        <v>1.0948045850000001</v>
      </c>
      <c r="M192" s="2">
        <v>15.088926320000001</v>
      </c>
    </row>
    <row r="193" spans="1:13">
      <c r="A193" s="1" t="s">
        <v>262</v>
      </c>
      <c r="B193" s="1">
        <v>811</v>
      </c>
      <c r="E193">
        <v>0.1235704831779003</v>
      </c>
      <c r="F193">
        <v>0.134170301258564</v>
      </c>
      <c r="G193">
        <v>1.0061852931976321</v>
      </c>
      <c r="H193">
        <v>-4.9919880926609039E-2</v>
      </c>
      <c r="I193" s="2">
        <v>18.599325180000001</v>
      </c>
      <c r="J193" s="2">
        <v>34.129962919999997</v>
      </c>
      <c r="K193" s="2">
        <v>3.4880475999999998</v>
      </c>
      <c r="L193" s="2">
        <v>0.99513655899999998</v>
      </c>
      <c r="M193" s="2">
        <v>14.81658316</v>
      </c>
    </row>
    <row r="194" spans="1:13">
      <c r="A194" s="1" t="s">
        <v>123</v>
      </c>
      <c r="B194" s="1">
        <v>809</v>
      </c>
      <c r="E194">
        <v>0.24552188813686371</v>
      </c>
      <c r="F194">
        <v>0.20961613953113559</v>
      </c>
      <c r="G194">
        <v>1.004774332046509</v>
      </c>
      <c r="H194">
        <v>8.2110343500971794E-3</v>
      </c>
      <c r="I194" s="2">
        <v>19.836144449999999</v>
      </c>
      <c r="J194" s="2">
        <v>39.262119290000001</v>
      </c>
      <c r="K194" s="2">
        <v>3.8115181919999999</v>
      </c>
      <c r="L194" s="2">
        <v>1.1837881210000001</v>
      </c>
      <c r="M194" s="2">
        <v>15.84142733</v>
      </c>
    </row>
    <row r="195" spans="1:13">
      <c r="A195" s="1" t="s">
        <v>190</v>
      </c>
      <c r="B195" s="1">
        <v>1016</v>
      </c>
      <c r="E195">
        <v>0.1850915998220444</v>
      </c>
      <c r="F195">
        <v>0.15970627218484881</v>
      </c>
      <c r="G195">
        <v>0.98267459869384766</v>
      </c>
      <c r="H195">
        <v>-2.991835679858923E-2</v>
      </c>
      <c r="I195" s="2">
        <v>20.40266991</v>
      </c>
      <c r="J195" s="2">
        <v>40.651542659999997</v>
      </c>
      <c r="K195" s="2">
        <v>4.3612773420000002</v>
      </c>
      <c r="L195" s="2">
        <v>1.3342139719999999</v>
      </c>
      <c r="M195" s="2">
        <v>17.76864338</v>
      </c>
    </row>
    <row r="196" spans="1:13">
      <c r="A196" s="1" t="s">
        <v>158</v>
      </c>
      <c r="B196" s="1">
        <v>808</v>
      </c>
      <c r="E196">
        <v>0.2156857028603554</v>
      </c>
      <c r="F196">
        <v>0.16093449294567111</v>
      </c>
      <c r="G196">
        <v>0.99275064468383789</v>
      </c>
      <c r="H196">
        <v>-3.2002612948417657E-2</v>
      </c>
      <c r="I196" s="2">
        <v>19.643703460000001</v>
      </c>
      <c r="J196" s="2">
        <v>39.058746339999999</v>
      </c>
      <c r="K196" s="2">
        <v>3.6786655189999999</v>
      </c>
      <c r="L196" s="2">
        <v>1.1180616619999999</v>
      </c>
      <c r="M196" s="2">
        <v>15.659119609999999</v>
      </c>
    </row>
    <row r="197" spans="1:13">
      <c r="A197" s="1" t="s">
        <v>206</v>
      </c>
      <c r="B197" s="1">
        <v>807</v>
      </c>
      <c r="E197">
        <v>0.17173713445663449</v>
      </c>
      <c r="F197">
        <v>0.17278263717889791</v>
      </c>
      <c r="G197">
        <v>1.008192896842957</v>
      </c>
      <c r="H197">
        <v>-1.906579919159412E-2</v>
      </c>
      <c r="I197" s="2">
        <v>19.030820850000001</v>
      </c>
      <c r="J197" s="2">
        <v>34.133380889999998</v>
      </c>
      <c r="K197" s="2">
        <v>3.4003374580000001</v>
      </c>
      <c r="L197" s="2">
        <v>0.90803676799999999</v>
      </c>
      <c r="M197" s="2">
        <v>15.653300290000001</v>
      </c>
    </row>
    <row r="198" spans="1:13">
      <c r="A198" s="1" t="s">
        <v>163</v>
      </c>
      <c r="B198" s="1">
        <v>806</v>
      </c>
      <c r="E198">
        <v>0.2110762819647789</v>
      </c>
      <c r="F198">
        <v>0.16567523777484891</v>
      </c>
      <c r="G198">
        <v>1.012520313262939</v>
      </c>
      <c r="H198">
        <v>-1.1621988378465181E-2</v>
      </c>
      <c r="I198" s="2">
        <v>18.441608429999999</v>
      </c>
      <c r="J198" s="2">
        <v>29.573740010000002</v>
      </c>
      <c r="K198" s="2">
        <v>3.3346078399999999</v>
      </c>
      <c r="L198" s="2">
        <v>0.84387290500000001</v>
      </c>
      <c r="M198" s="2">
        <v>15.770255089999999</v>
      </c>
    </row>
    <row r="199" spans="1:13">
      <c r="A199" s="1" t="s">
        <v>136</v>
      </c>
      <c r="B199" s="1">
        <v>1017</v>
      </c>
      <c r="E199">
        <v>0.22880794107913971</v>
      </c>
      <c r="F199">
        <v>0.18381154537200931</v>
      </c>
      <c r="G199">
        <v>0.98555183410644531</v>
      </c>
      <c r="H199">
        <v>-2.1692665293812748E-2</v>
      </c>
      <c r="I199" s="2">
        <v>20.343705180000001</v>
      </c>
      <c r="J199" s="2">
        <v>40.016647339999999</v>
      </c>
      <c r="K199" s="2">
        <v>4.0091445449999998</v>
      </c>
      <c r="L199" s="2">
        <v>1.4017840029999999</v>
      </c>
      <c r="M199" s="2">
        <v>16.774492259999999</v>
      </c>
    </row>
    <row r="200" spans="1:13">
      <c r="A200" s="1" t="s">
        <v>22</v>
      </c>
      <c r="B200" s="1">
        <v>804</v>
      </c>
      <c r="E200">
        <v>0.48275299370288849</v>
      </c>
      <c r="F200">
        <v>0.41187295317649841</v>
      </c>
      <c r="G200">
        <v>1.1100702285766599</v>
      </c>
      <c r="H200">
        <v>0.13457402586936951</v>
      </c>
      <c r="I200" s="2">
        <v>19.24614334</v>
      </c>
      <c r="J200" s="2">
        <v>29.84205437</v>
      </c>
      <c r="K200" s="2">
        <v>3.3671443459999999</v>
      </c>
      <c r="L200" s="2">
        <v>0.88204526900000002</v>
      </c>
      <c r="M200" s="2">
        <v>15.468329430000001</v>
      </c>
    </row>
    <row r="201" spans="1:13">
      <c r="A201" s="1" t="s">
        <v>156</v>
      </c>
      <c r="B201" s="1">
        <v>803</v>
      </c>
      <c r="E201">
        <v>0.21644832193851471</v>
      </c>
      <c r="F201">
        <v>0.1835789084434509</v>
      </c>
      <c r="G201">
        <v>0.99192434549331665</v>
      </c>
      <c r="H201">
        <v>-2.801063098013401E-2</v>
      </c>
      <c r="I201" s="2">
        <v>20.17982864</v>
      </c>
      <c r="J201" s="2">
        <v>39.145050050000002</v>
      </c>
      <c r="K201" s="2">
        <v>3.7451059820000001</v>
      </c>
      <c r="L201" s="2">
        <v>1.3505792619999999</v>
      </c>
      <c r="M201" s="2">
        <v>16.145912169999999</v>
      </c>
    </row>
    <row r="202" spans="1:13">
      <c r="A202" s="1" t="s">
        <v>164</v>
      </c>
      <c r="B202" s="1">
        <v>801</v>
      </c>
      <c r="E202">
        <v>0.20921095460653311</v>
      </c>
      <c r="F202">
        <v>0.18712261319160459</v>
      </c>
      <c r="G202">
        <v>1.0105717182159419</v>
      </c>
      <c r="H202">
        <v>-2.1669782698154449E-2</v>
      </c>
      <c r="I202" s="2">
        <v>19.647947309999999</v>
      </c>
      <c r="J202" s="2">
        <v>38.332416530000003</v>
      </c>
      <c r="K202" s="2">
        <v>3.4529719349999999</v>
      </c>
      <c r="L202" s="2">
        <v>1.0683036450000001</v>
      </c>
      <c r="M202" s="2">
        <v>15.45447588</v>
      </c>
    </row>
    <row r="203" spans="1:13">
      <c r="A203" s="1" t="s">
        <v>147</v>
      </c>
      <c r="B203" s="1">
        <v>802</v>
      </c>
      <c r="E203">
        <v>0.22078216820955279</v>
      </c>
      <c r="F203">
        <v>0.2179079204797745</v>
      </c>
      <c r="G203">
        <v>1.001397490501404</v>
      </c>
      <c r="H203">
        <v>-1.1557241436094051E-2</v>
      </c>
      <c r="I203" s="2">
        <v>20.25347137</v>
      </c>
      <c r="J203" s="2">
        <v>39.079254149999997</v>
      </c>
      <c r="K203" s="2">
        <v>3.5533328059999998</v>
      </c>
      <c r="L203" s="2">
        <v>1.430694342</v>
      </c>
      <c r="M203" s="2">
        <v>15.27948093</v>
      </c>
    </row>
    <row r="204" spans="1:13">
      <c r="A204" s="1" t="s">
        <v>268</v>
      </c>
      <c r="B204" s="1">
        <v>307</v>
      </c>
      <c r="E204">
        <v>0.11493966728448871</v>
      </c>
      <c r="F204">
        <v>0.16579191386699679</v>
      </c>
      <c r="G204">
        <v>0.98859158158302307</v>
      </c>
      <c r="H204">
        <v>-3.3914651721715927E-2</v>
      </c>
      <c r="I204" s="2">
        <v>20.27023792</v>
      </c>
      <c r="J204" s="2">
        <v>39.441562650000002</v>
      </c>
      <c r="K204" s="2">
        <v>3.3842982049999999</v>
      </c>
      <c r="L204" s="2">
        <v>1.5127238039999999</v>
      </c>
      <c r="M204" s="2">
        <v>15.72416353</v>
      </c>
    </row>
    <row r="205" spans="1:13">
      <c r="A205" s="1" t="s">
        <v>216</v>
      </c>
      <c r="B205" s="1">
        <v>308</v>
      </c>
      <c r="E205">
        <v>0.1631490737199783</v>
      </c>
      <c r="F205">
        <v>0.154216468334198</v>
      </c>
      <c r="G205">
        <v>0.99502748250961304</v>
      </c>
      <c r="H205">
        <v>-3.3614655956625938E-2</v>
      </c>
      <c r="I205" s="2">
        <v>19.852594379999999</v>
      </c>
      <c r="J205" s="2">
        <v>37.94618225</v>
      </c>
      <c r="K205" s="2">
        <v>3.4086303710000001</v>
      </c>
      <c r="L205" s="2">
        <v>1.3487187620000001</v>
      </c>
      <c r="M205" s="2">
        <v>14.309152600000001</v>
      </c>
    </row>
    <row r="206" spans="1:13">
      <c r="A206" s="1" t="s">
        <v>143</v>
      </c>
      <c r="B206" s="1">
        <v>310</v>
      </c>
      <c r="E206">
        <v>0.22295354306697851</v>
      </c>
      <c r="F206">
        <v>0.12912797927856451</v>
      </c>
      <c r="G206">
        <v>1.070955872535706</v>
      </c>
      <c r="H206">
        <v>4.7065701335668557E-2</v>
      </c>
      <c r="I206" s="2">
        <v>18.803970339999999</v>
      </c>
      <c r="J206" s="2">
        <v>26.723112109999999</v>
      </c>
      <c r="K206" s="2">
        <v>3.4017592670000001</v>
      </c>
      <c r="L206" s="2">
        <v>1.1726835369999999</v>
      </c>
      <c r="M206" s="2">
        <v>13.82597923</v>
      </c>
    </row>
    <row r="207" spans="1:13">
      <c r="A207" s="1" t="s">
        <v>120</v>
      </c>
      <c r="B207" s="1">
        <v>306</v>
      </c>
      <c r="E207">
        <v>0.25077617168426508</v>
      </c>
      <c r="F207">
        <v>0.21377529203891751</v>
      </c>
      <c r="G207">
        <v>1.0106596946716311</v>
      </c>
      <c r="H207">
        <v>5.016360548324883E-3</v>
      </c>
      <c r="I207" s="2">
        <v>20.30578423</v>
      </c>
      <c r="J207" s="2">
        <v>36.567863459999998</v>
      </c>
      <c r="K207" s="2">
        <v>3.3145349030000002</v>
      </c>
      <c r="L207" s="2">
        <v>1.614779711</v>
      </c>
      <c r="M207" s="2">
        <v>14.590991969999999</v>
      </c>
    </row>
    <row r="208" spans="1:13">
      <c r="A208" s="1" t="s">
        <v>201</v>
      </c>
      <c r="B208" s="1">
        <v>906</v>
      </c>
      <c r="E208">
        <v>0.1775376945734024</v>
      </c>
      <c r="F208">
        <v>0.15613305568695071</v>
      </c>
      <c r="G208">
        <v>0.97719487547874451</v>
      </c>
      <c r="H208">
        <v>-4.3371118605136871E-2</v>
      </c>
      <c r="I208" s="2">
        <v>20.08650398</v>
      </c>
      <c r="J208" s="2">
        <v>40.42937088</v>
      </c>
      <c r="K208" s="2">
        <v>4.0121840239999997</v>
      </c>
      <c r="L208" s="2">
        <v>1.220777512</v>
      </c>
      <c r="M208" s="2">
        <v>18.41609192</v>
      </c>
    </row>
    <row r="209" spans="1:13">
      <c r="A209" s="1" t="s">
        <v>241</v>
      </c>
      <c r="B209" s="1">
        <v>309</v>
      </c>
      <c r="E209">
        <v>0.14286533743143079</v>
      </c>
      <c r="F209">
        <v>2.3978709243237969E-2</v>
      </c>
      <c r="G209">
        <v>1.0728162527084351</v>
      </c>
      <c r="H209">
        <v>2.3419237695634369E-2</v>
      </c>
      <c r="I209" s="2">
        <v>19.226378440000001</v>
      </c>
      <c r="J209" s="2">
        <v>34.092361449999999</v>
      </c>
      <c r="K209" s="2">
        <v>3.3927723169999999</v>
      </c>
      <c r="L209" s="2">
        <v>1.184360683</v>
      </c>
      <c r="M209" s="2">
        <v>13.791337009999999</v>
      </c>
    </row>
    <row r="210" spans="1:13">
      <c r="A210" s="1" t="s">
        <v>169</v>
      </c>
      <c r="B210" s="1">
        <v>111</v>
      </c>
      <c r="E210">
        <v>0.2024545222520828</v>
      </c>
      <c r="F210">
        <v>0.24396280944347379</v>
      </c>
      <c r="G210">
        <v>1.0277759432792659</v>
      </c>
      <c r="H210">
        <v>4.9245173111557961E-2</v>
      </c>
      <c r="I210" s="2">
        <v>19.43343544</v>
      </c>
      <c r="J210" s="2">
        <v>17.472240450000001</v>
      </c>
      <c r="K210" s="2">
        <v>2.922496319</v>
      </c>
      <c r="L210" s="2">
        <v>2.2153189179999999</v>
      </c>
      <c r="M210" s="2">
        <v>11.9299202</v>
      </c>
    </row>
    <row r="211" spans="1:13">
      <c r="A211" s="1" t="s">
        <v>269</v>
      </c>
      <c r="B211" s="1">
        <v>206</v>
      </c>
      <c r="E211">
        <v>0.1145159602165222</v>
      </c>
      <c r="F211">
        <v>0.14847709983587271</v>
      </c>
      <c r="G211">
        <v>1.0185893774032591</v>
      </c>
      <c r="H211">
        <v>1.093925256282091E-2</v>
      </c>
      <c r="I211" s="2">
        <v>20.54676151</v>
      </c>
      <c r="J211" s="2">
        <v>33.801830289999998</v>
      </c>
      <c r="K211" s="2">
        <v>2.6491037610000001</v>
      </c>
      <c r="L211" s="2">
        <v>2.5970540049999999</v>
      </c>
      <c r="M211" s="2">
        <v>12.98184395</v>
      </c>
    </row>
    <row r="212" spans="1:13">
      <c r="A212" s="1" t="s">
        <v>258</v>
      </c>
      <c r="B212" s="1">
        <v>208</v>
      </c>
      <c r="E212">
        <v>0.1298699080944061</v>
      </c>
      <c r="F212">
        <v>0.12666010856628421</v>
      </c>
      <c r="G212">
        <v>0.98883798718452454</v>
      </c>
      <c r="H212">
        <v>-4.3573323637247093E-2</v>
      </c>
      <c r="I212" s="2">
        <v>20.738252639999999</v>
      </c>
      <c r="J212" s="2">
        <v>36.901119229999999</v>
      </c>
      <c r="K212" s="2">
        <v>2.6403002739999999</v>
      </c>
      <c r="L212" s="2">
        <v>2.5284297470000001</v>
      </c>
      <c r="M212" s="2">
        <v>14.725041389999999</v>
      </c>
    </row>
    <row r="213" spans="1:13">
      <c r="A213" s="1" t="s">
        <v>238</v>
      </c>
      <c r="B213" s="1">
        <v>311</v>
      </c>
      <c r="E213">
        <v>0.1431594043970108</v>
      </c>
      <c r="F213">
        <v>0.18264517188072199</v>
      </c>
      <c r="G213">
        <v>1.0255910158157351</v>
      </c>
      <c r="H213">
        <v>4.9941267818212509E-2</v>
      </c>
      <c r="I213" s="2">
        <v>18.909212109999999</v>
      </c>
      <c r="J213" s="2">
        <v>21.59950066</v>
      </c>
      <c r="K213" s="2">
        <v>3.3865222930000001</v>
      </c>
      <c r="L213" s="2">
        <v>1.45607698</v>
      </c>
      <c r="M213" s="2">
        <v>12.84437943</v>
      </c>
    </row>
    <row r="214" spans="1:13">
      <c r="A214" s="1" t="s">
        <v>242</v>
      </c>
      <c r="B214" s="1">
        <v>211</v>
      </c>
      <c r="E214">
        <v>0.14275041222572329</v>
      </c>
      <c r="F214">
        <v>0.1253639534115791</v>
      </c>
      <c r="G214">
        <v>0.98926705121994019</v>
      </c>
      <c r="H214">
        <v>-3.3454835414886468E-2</v>
      </c>
      <c r="I214" s="2">
        <v>20.95676804</v>
      </c>
      <c r="J214" s="2">
        <v>40.114059449999999</v>
      </c>
      <c r="K214" s="2">
        <v>2.640722513</v>
      </c>
      <c r="L214" s="2">
        <v>2.340696812</v>
      </c>
      <c r="M214" s="2">
        <v>15.31438923</v>
      </c>
    </row>
    <row r="215" spans="1:13" s="5" customFormat="1">
      <c r="A215" s="4" t="s">
        <v>290</v>
      </c>
      <c r="B215" s="4">
        <v>9008</v>
      </c>
      <c r="I215" s="6">
        <v>18.710732459999999</v>
      </c>
      <c r="J215" s="6">
        <v>25.21234703</v>
      </c>
      <c r="K215" s="6">
        <v>3.3626959319999998</v>
      </c>
      <c r="L215" s="6">
        <v>1.1386232380000001</v>
      </c>
      <c r="M215" s="6">
        <v>13.458233829999999</v>
      </c>
    </row>
    <row r="216" spans="1:13">
      <c r="A216" s="1" t="s">
        <v>227</v>
      </c>
      <c r="B216" s="1">
        <v>907</v>
      </c>
      <c r="E216">
        <v>0.15122127532958979</v>
      </c>
      <c r="F216">
        <v>0.14844547212123871</v>
      </c>
      <c r="G216">
        <v>0.97646597027778625</v>
      </c>
      <c r="H216">
        <v>-5.139545351266861E-2</v>
      </c>
      <c r="I216" s="2">
        <v>20.170450209999998</v>
      </c>
      <c r="J216" s="2">
        <v>39.709878920000001</v>
      </c>
      <c r="K216" s="2">
        <v>4.0395979879999997</v>
      </c>
      <c r="L216" s="2">
        <v>1.2105592489999999</v>
      </c>
      <c r="M216" s="2">
        <v>17.79966164</v>
      </c>
    </row>
    <row r="217" spans="1:13">
      <c r="A217" s="1" t="s">
        <v>257</v>
      </c>
      <c r="B217" s="1">
        <v>816</v>
      </c>
      <c r="E217">
        <v>0.13205975294113159</v>
      </c>
      <c r="F217">
        <v>0.34685152769088751</v>
      </c>
      <c r="G217">
        <v>1.0445874929428101</v>
      </c>
      <c r="H217">
        <v>7.7686168253421783E-2</v>
      </c>
      <c r="I217" s="2">
        <v>17.24105453</v>
      </c>
      <c r="J217" s="2">
        <v>23.59049606</v>
      </c>
      <c r="K217" s="2">
        <v>3.9234132769999999</v>
      </c>
      <c r="L217" s="2">
        <v>1.2584640979999999</v>
      </c>
      <c r="M217" s="2">
        <v>13.032278059999999</v>
      </c>
    </row>
    <row r="218" spans="1:13">
      <c r="A218" s="1" t="s">
        <v>21</v>
      </c>
      <c r="B218" s="1">
        <v>805</v>
      </c>
      <c r="E218">
        <v>0.48371228575706482</v>
      </c>
      <c r="F218">
        <v>0.49410700798034668</v>
      </c>
      <c r="G218">
        <v>1.107352197170258</v>
      </c>
      <c r="H218">
        <v>0.1537671089172363</v>
      </c>
      <c r="I218" s="2">
        <v>19.577740670000001</v>
      </c>
      <c r="J218" s="2">
        <v>33.513008120000002</v>
      </c>
      <c r="K218" s="2">
        <v>3.4132606980000002</v>
      </c>
      <c r="L218" s="2">
        <v>1.080743432</v>
      </c>
      <c r="M218" s="2">
        <v>14.53047276</v>
      </c>
    </row>
    <row r="219" spans="1:13">
      <c r="A219" s="1" t="s">
        <v>249</v>
      </c>
      <c r="B219" s="1">
        <v>409</v>
      </c>
      <c r="E219">
        <v>0.13909811526536939</v>
      </c>
      <c r="F219">
        <v>0.1591874435544014</v>
      </c>
      <c r="G219">
        <v>0.99107444286346436</v>
      </c>
      <c r="H219">
        <v>-2.9198517091572281E-2</v>
      </c>
      <c r="I219" s="2">
        <v>20.627254489999999</v>
      </c>
      <c r="J219" s="2">
        <v>40.593437190000003</v>
      </c>
      <c r="K219" s="2">
        <v>3.290909767</v>
      </c>
      <c r="L219" s="2">
        <v>1.7044569249999999</v>
      </c>
      <c r="M219" s="2">
        <v>14.859557150000001</v>
      </c>
    </row>
    <row r="220" spans="1:13">
      <c r="A220" s="1" t="s">
        <v>202</v>
      </c>
      <c r="B220" s="1">
        <v>813</v>
      </c>
      <c r="E220">
        <v>0.17720438539981839</v>
      </c>
      <c r="F220">
        <v>8.2661904394626617E-2</v>
      </c>
      <c r="G220">
        <v>1.0742430686950679</v>
      </c>
      <c r="H220">
        <v>3.6482695490121841E-2</v>
      </c>
      <c r="I220" s="2">
        <v>18.44569778</v>
      </c>
      <c r="J220" s="2">
        <v>36.30553055</v>
      </c>
      <c r="K220" s="2">
        <v>3.4754867549999999</v>
      </c>
      <c r="L220" s="2">
        <v>1.1198428869999999</v>
      </c>
      <c r="M220" s="2">
        <v>14.67137337</v>
      </c>
    </row>
    <row r="221" spans="1:13">
      <c r="A221" s="1" t="s">
        <v>272</v>
      </c>
      <c r="B221" s="1">
        <v>210</v>
      </c>
      <c r="E221">
        <v>0.11210831254720691</v>
      </c>
      <c r="F221">
        <v>0.11799000203609469</v>
      </c>
      <c r="G221">
        <v>0.98569172620773315</v>
      </c>
      <c r="H221">
        <v>-3.5040982067584991E-2</v>
      </c>
      <c r="I221" s="2">
        <v>20.883678440000001</v>
      </c>
      <c r="J221" s="2">
        <v>38.66994476</v>
      </c>
      <c r="K221" s="2">
        <v>2.6067907809999999</v>
      </c>
      <c r="L221" s="2">
        <v>2.390912771</v>
      </c>
      <c r="M221" s="2">
        <v>15.211207870000001</v>
      </c>
    </row>
    <row r="222" spans="1:13">
      <c r="A222" s="1" t="s">
        <v>152</v>
      </c>
      <c r="B222" s="1">
        <v>514</v>
      </c>
      <c r="E222">
        <v>0.21740700304508209</v>
      </c>
      <c r="F222">
        <v>0.20497835427522659</v>
      </c>
      <c r="G222">
        <v>0.99964773654937744</v>
      </c>
      <c r="H222">
        <v>-1.9316311925649639E-2</v>
      </c>
      <c r="I222" s="2">
        <v>21.01302338</v>
      </c>
      <c r="J222" s="2">
        <v>42.888637539999998</v>
      </c>
      <c r="K222" s="2">
        <v>2.6507885459999998</v>
      </c>
      <c r="L222" s="2">
        <v>2.0575320719999999</v>
      </c>
      <c r="M222" s="2">
        <v>14.69543648</v>
      </c>
    </row>
    <row r="223" spans="1:13">
      <c r="A223" s="1" t="s">
        <v>86</v>
      </c>
      <c r="B223" s="1">
        <v>512</v>
      </c>
      <c r="E223">
        <v>0.30038124322891241</v>
      </c>
      <c r="F223">
        <v>0.289761021733284</v>
      </c>
      <c r="G223">
        <v>1.0411709547042849</v>
      </c>
      <c r="H223">
        <v>7.528073713183403E-2</v>
      </c>
      <c r="I223" s="2">
        <v>21.234481809999998</v>
      </c>
      <c r="J223" s="2">
        <v>39.904705049999997</v>
      </c>
      <c r="K223" s="2">
        <v>2.5476486679999999</v>
      </c>
      <c r="L223" s="2">
        <v>2.0029349330000001</v>
      </c>
      <c r="M223" s="2">
        <v>17.352211</v>
      </c>
    </row>
    <row r="224" spans="1:13">
      <c r="A224" s="1" t="s">
        <v>98</v>
      </c>
      <c r="B224" s="1">
        <v>710</v>
      </c>
      <c r="E224">
        <v>0.28485742211341858</v>
      </c>
      <c r="F224">
        <v>0.27647238969802862</v>
      </c>
      <c r="G224">
        <v>1.00299084186554</v>
      </c>
      <c r="H224">
        <v>1.2558354530483481E-2</v>
      </c>
      <c r="I224" s="2">
        <v>20.826390270000001</v>
      </c>
      <c r="J224" s="2">
        <v>39.762859339999999</v>
      </c>
      <c r="K224" s="2">
        <v>2.7518606189999999</v>
      </c>
      <c r="L224" s="2">
        <v>2.0744558569999998</v>
      </c>
      <c r="M224" s="2">
        <v>13.52547407</v>
      </c>
    </row>
    <row r="225" spans="1:13">
      <c r="A225" s="1" t="s">
        <v>210</v>
      </c>
      <c r="B225" s="1">
        <v>711</v>
      </c>
      <c r="E225">
        <v>0.16949810087680819</v>
      </c>
      <c r="F225">
        <v>0.14707399904727941</v>
      </c>
      <c r="G225">
        <v>0.98158112168312073</v>
      </c>
      <c r="H225">
        <v>-4.6544734388589859E-2</v>
      </c>
      <c r="I225" s="2">
        <v>20.303009029999998</v>
      </c>
      <c r="J225" s="2">
        <v>41.721382140000003</v>
      </c>
      <c r="K225" s="2">
        <v>2.859448671</v>
      </c>
      <c r="L225" s="2">
        <v>2.088856936</v>
      </c>
      <c r="M225" s="2">
        <v>12.433406829999999</v>
      </c>
    </row>
    <row r="226" spans="1:13">
      <c r="A226" s="1" t="s">
        <v>188</v>
      </c>
      <c r="B226" s="1">
        <v>513</v>
      </c>
      <c r="E226">
        <v>0.19040678441524511</v>
      </c>
      <c r="F226">
        <v>0.16123674809932709</v>
      </c>
      <c r="G226">
        <v>0.99037629365921021</v>
      </c>
      <c r="H226">
        <v>-2.7715599164366719E-2</v>
      </c>
      <c r="I226" s="2">
        <v>21.059080120000001</v>
      </c>
      <c r="J226" s="2">
        <v>42.779262539999998</v>
      </c>
      <c r="K226" s="2">
        <v>2.5421011450000002</v>
      </c>
      <c r="L226" s="2">
        <v>2.0090404749999999</v>
      </c>
      <c r="M226" s="2">
        <v>15.42881012</v>
      </c>
    </row>
    <row r="227" spans="1:13">
      <c r="A227" s="1" t="s">
        <v>200</v>
      </c>
      <c r="B227" s="1">
        <v>403</v>
      </c>
      <c r="E227">
        <v>0.17794439941644671</v>
      </c>
      <c r="F227">
        <v>0.1014394350349903</v>
      </c>
      <c r="G227">
        <v>1.0650870203971861</v>
      </c>
      <c r="H227">
        <v>4.5593628659844398E-2</v>
      </c>
      <c r="I227" s="2">
        <v>21.1721611</v>
      </c>
      <c r="J227" s="2">
        <v>40.058517459999997</v>
      </c>
      <c r="K227" s="2">
        <v>2.4805853369999999</v>
      </c>
      <c r="L227" s="2">
        <v>2.0317523479999999</v>
      </c>
      <c r="M227" s="2">
        <v>17.86513042</v>
      </c>
    </row>
    <row r="228" spans="1:13">
      <c r="A228" s="1" t="s">
        <v>215</v>
      </c>
      <c r="B228" s="1">
        <v>402</v>
      </c>
      <c r="E228">
        <v>0.16428133845329279</v>
      </c>
      <c r="F228">
        <v>0.14727125316858289</v>
      </c>
      <c r="G228">
        <v>1.004451990127563</v>
      </c>
      <c r="H228">
        <v>-3.9479568367823958E-3</v>
      </c>
      <c r="I228" s="2">
        <v>21.064528469999999</v>
      </c>
      <c r="J228" s="2">
        <v>40.219161990000003</v>
      </c>
      <c r="K228" s="2">
        <v>2.6796633010000002</v>
      </c>
      <c r="L228" s="2">
        <v>2.1437135930000002</v>
      </c>
      <c r="M228" s="2">
        <v>16.275310520000001</v>
      </c>
    </row>
    <row r="229" spans="1:13">
      <c r="A229" s="1" t="s">
        <v>254</v>
      </c>
      <c r="B229" s="1">
        <v>607</v>
      </c>
      <c r="E229">
        <v>0.13521518558263779</v>
      </c>
      <c r="F229">
        <v>0.1084869503974915</v>
      </c>
      <c r="G229">
        <v>0.98132774233818054</v>
      </c>
      <c r="H229">
        <v>-6.2815204262733459E-2</v>
      </c>
      <c r="I229" s="2">
        <v>20.328268999999999</v>
      </c>
      <c r="J229" s="2">
        <v>44.755729680000002</v>
      </c>
      <c r="K229" s="2">
        <v>2.7436522249999999</v>
      </c>
      <c r="L229" s="2">
        <v>2.1661813259999998</v>
      </c>
      <c r="M229" s="2">
        <v>12.286377910000001</v>
      </c>
    </row>
    <row r="230" spans="1:13">
      <c r="A230" s="1" t="s">
        <v>31</v>
      </c>
      <c r="B230" s="1">
        <v>510</v>
      </c>
      <c r="E230">
        <v>0.42419826984405518</v>
      </c>
      <c r="F230">
        <v>0.40389439463615417</v>
      </c>
      <c r="G230">
        <v>1.079610347747803</v>
      </c>
      <c r="H230">
        <v>0.1054745987057686</v>
      </c>
      <c r="I230" s="2">
        <v>21.01135635</v>
      </c>
      <c r="J230" s="2">
        <v>37.8410759</v>
      </c>
      <c r="K230" s="2">
        <v>2.2723015549999999</v>
      </c>
      <c r="L230" s="2">
        <v>1.888799012</v>
      </c>
      <c r="M230" s="2">
        <v>17.071601869999999</v>
      </c>
    </row>
    <row r="231" spans="1:13">
      <c r="A231" s="1" t="s">
        <v>259</v>
      </c>
      <c r="B231" s="1">
        <v>605</v>
      </c>
      <c r="E231">
        <v>0.1296881586313248</v>
      </c>
      <c r="F231">
        <v>0.11166314035654069</v>
      </c>
      <c r="G231">
        <v>0.97959691286087036</v>
      </c>
      <c r="H231">
        <v>-6.4754437655210495E-2</v>
      </c>
      <c r="I231" s="2">
        <v>20.399694440000001</v>
      </c>
      <c r="J231" s="2">
        <v>44.339588169999999</v>
      </c>
      <c r="K231" s="2">
        <v>2.5290139909999998</v>
      </c>
      <c r="L231" s="2">
        <v>2.10227561</v>
      </c>
      <c r="M231" s="2">
        <v>12.77218628</v>
      </c>
    </row>
    <row r="232" spans="1:13">
      <c r="A232" s="1" t="s">
        <v>115</v>
      </c>
      <c r="B232" s="1">
        <v>608</v>
      </c>
      <c r="E232">
        <v>0.25814023613929749</v>
      </c>
      <c r="F232">
        <v>0.24006885290145871</v>
      </c>
      <c r="G232">
        <v>1.00440388917923</v>
      </c>
      <c r="H232">
        <v>-3.5340683534741402E-3</v>
      </c>
      <c r="I232" s="2">
        <v>19.585006709999998</v>
      </c>
      <c r="J232" s="2">
        <v>39.959392549999997</v>
      </c>
      <c r="K232" s="2">
        <v>2.7583179470000001</v>
      </c>
      <c r="L232" s="2">
        <v>2.4282202719999999</v>
      </c>
      <c r="M232" s="2">
        <v>10.64556026</v>
      </c>
    </row>
    <row r="233" spans="1:13">
      <c r="A233" s="1" t="s">
        <v>247</v>
      </c>
      <c r="B233" s="1">
        <v>606</v>
      </c>
      <c r="E233">
        <v>0.13951440155506131</v>
      </c>
      <c r="F233">
        <v>0.1194669082760811</v>
      </c>
      <c r="G233">
        <v>0.98747098445892334</v>
      </c>
      <c r="H233">
        <v>-5.9631850570440292E-2</v>
      </c>
      <c r="I233" s="2">
        <v>19.975605009999999</v>
      </c>
      <c r="J233" s="2">
        <v>44.297716139999999</v>
      </c>
      <c r="K233" s="2">
        <v>2.6908966300000001</v>
      </c>
      <c r="L233" s="2">
        <v>2.3526088000000001</v>
      </c>
      <c r="M233" s="2">
        <v>10.773495670000001</v>
      </c>
    </row>
    <row r="234" spans="1:13">
      <c r="A234" s="1" t="s">
        <v>112</v>
      </c>
      <c r="B234" s="1">
        <v>509</v>
      </c>
      <c r="E234">
        <v>0.26698446273803711</v>
      </c>
      <c r="F234">
        <v>0.24952968955039981</v>
      </c>
      <c r="G234">
        <v>1.020585238933563</v>
      </c>
      <c r="H234">
        <v>2.9827478341758251E-2</v>
      </c>
      <c r="I234" s="2">
        <v>20.488345150000001</v>
      </c>
      <c r="J234" s="2">
        <v>40.302906040000003</v>
      </c>
      <c r="K234" s="2">
        <v>2.2613483670000001</v>
      </c>
      <c r="L234" s="2">
        <v>1.896918654</v>
      </c>
      <c r="M234" s="2">
        <v>14.26153231</v>
      </c>
    </row>
    <row r="235" spans="1:13">
      <c r="A235" s="1" t="s">
        <v>159</v>
      </c>
      <c r="B235" s="1">
        <v>508</v>
      </c>
      <c r="E235">
        <v>0.21566420793533331</v>
      </c>
      <c r="F235">
        <v>0.24633382260799411</v>
      </c>
      <c r="G235">
        <v>1.0081747174263</v>
      </c>
      <c r="H235">
        <v>2.612011507153511E-2</v>
      </c>
      <c r="I235" s="2">
        <v>20.775835990000001</v>
      </c>
      <c r="J235" s="2">
        <v>39.127105710000002</v>
      </c>
      <c r="K235" s="2">
        <v>2.3236322399999998</v>
      </c>
      <c r="L235" s="2">
        <v>1.9650452730000001</v>
      </c>
      <c r="M235" s="2">
        <v>15.38335419</v>
      </c>
    </row>
    <row r="236" spans="1:13">
      <c r="A236" s="1" t="s">
        <v>177</v>
      </c>
      <c r="B236" s="1">
        <v>507</v>
      </c>
      <c r="E236">
        <v>0.19978104531764981</v>
      </c>
      <c r="F236">
        <v>0.21375488489866259</v>
      </c>
      <c r="G236">
        <v>1.0409472584724431</v>
      </c>
      <c r="H236">
        <v>7.1972634643316269E-2</v>
      </c>
      <c r="I236" s="2">
        <v>20.562654500000001</v>
      </c>
      <c r="J236" s="2">
        <v>35.524513239999997</v>
      </c>
      <c r="K236" s="2">
        <v>2.6162644620000002</v>
      </c>
      <c r="L236" s="2">
        <v>2.3533455129999998</v>
      </c>
      <c r="M236" s="2">
        <v>14.87736273</v>
      </c>
    </row>
    <row r="237" spans="1:13">
      <c r="A237" s="1" t="s">
        <v>110</v>
      </c>
      <c r="B237" s="1">
        <v>506</v>
      </c>
      <c r="E237">
        <v>0.27113044261932367</v>
      </c>
      <c r="F237">
        <v>0.40891766548156738</v>
      </c>
      <c r="G237">
        <v>1.0506812334060669</v>
      </c>
      <c r="H237">
        <v>0.1057824715971947</v>
      </c>
      <c r="I237" s="2">
        <v>20.545866010000001</v>
      </c>
      <c r="J237" s="2">
        <v>36.74987411</v>
      </c>
      <c r="K237" s="2">
        <v>2.5102837089999999</v>
      </c>
      <c r="L237" s="2">
        <v>2.1806465390000001</v>
      </c>
      <c r="M237" s="2">
        <v>14.49487495</v>
      </c>
    </row>
    <row r="238" spans="1:13">
      <c r="A238" s="1" t="s">
        <v>211</v>
      </c>
      <c r="B238" s="1">
        <v>604</v>
      </c>
      <c r="E238">
        <v>0.16911046206951141</v>
      </c>
      <c r="F238">
        <v>0.1616652309894562</v>
      </c>
      <c r="G238">
        <v>0.98962515592575073</v>
      </c>
      <c r="H238">
        <v>-2.907372452318668E-2</v>
      </c>
      <c r="I238" s="2">
        <v>19.957197189999999</v>
      </c>
      <c r="J238" s="2">
        <v>41.700874329999998</v>
      </c>
      <c r="K238" s="2">
        <v>2.5433642860000001</v>
      </c>
      <c r="L238" s="2">
        <v>2.158099413</v>
      </c>
      <c r="M238" s="2">
        <v>12.10407543</v>
      </c>
    </row>
    <row r="239" spans="1:13">
      <c r="A239" s="1" t="s">
        <v>187</v>
      </c>
      <c r="B239" s="1">
        <v>603</v>
      </c>
      <c r="E239">
        <v>0.19052322208881381</v>
      </c>
      <c r="F239">
        <v>0.1989327818155289</v>
      </c>
      <c r="G239">
        <v>0.98735743761062622</v>
      </c>
      <c r="H239">
        <v>-2.1842814981937408E-2</v>
      </c>
      <c r="I239" s="2">
        <v>19.53775787</v>
      </c>
      <c r="J239" s="2">
        <v>41.681221010000002</v>
      </c>
      <c r="K239" s="2">
        <v>2.7320892809999999</v>
      </c>
      <c r="L239" s="2">
        <v>2.5351984500000002</v>
      </c>
      <c r="M239" s="2">
        <v>10.647856709999999</v>
      </c>
    </row>
    <row r="240" spans="1:13">
      <c r="A240" s="1" t="s">
        <v>174</v>
      </c>
      <c r="B240" s="1">
        <v>609</v>
      </c>
      <c r="E240">
        <v>0.20085062831640241</v>
      </c>
      <c r="F240">
        <v>0.17503912746906281</v>
      </c>
      <c r="G240">
        <v>0.99555093050003052</v>
      </c>
      <c r="H240">
        <v>-4.6506933867931373E-2</v>
      </c>
      <c r="I240" s="2">
        <v>19.107184409999999</v>
      </c>
      <c r="J240" s="2">
        <v>42.011917109999999</v>
      </c>
      <c r="K240" s="2">
        <v>2.7594690320000002</v>
      </c>
      <c r="L240" s="2">
        <v>2.56887877</v>
      </c>
      <c r="M240" s="2">
        <v>10.547684670000001</v>
      </c>
    </row>
    <row r="241" spans="1:13">
      <c r="A241" s="1" t="s">
        <v>224</v>
      </c>
      <c r="B241" s="1">
        <v>504</v>
      </c>
      <c r="E241">
        <v>0.15186801552772519</v>
      </c>
      <c r="F241">
        <v>0.18507370352745059</v>
      </c>
      <c r="G241">
        <v>0.97780364751815796</v>
      </c>
      <c r="H241">
        <v>-2.909847721457481E-2</v>
      </c>
      <c r="I241" s="2">
        <v>19.848922730000002</v>
      </c>
      <c r="J241" s="2">
        <v>39.41934586</v>
      </c>
      <c r="K241" s="2">
        <v>2.6085741520000001</v>
      </c>
      <c r="L241" s="2">
        <v>2.1632754799999998</v>
      </c>
      <c r="M241" s="2">
        <v>13.380568500000001</v>
      </c>
    </row>
    <row r="242" spans="1:13">
      <c r="A242" s="1" t="s">
        <v>251</v>
      </c>
      <c r="B242" s="1">
        <v>610</v>
      </c>
      <c r="E242">
        <v>0.13854412734508509</v>
      </c>
      <c r="F242">
        <v>0.13178873062133789</v>
      </c>
      <c r="G242">
        <v>0.98469164967536926</v>
      </c>
      <c r="H242">
        <v>-7.0680476725101471E-2</v>
      </c>
      <c r="I242" s="2">
        <v>19.050797459999998</v>
      </c>
      <c r="J242" s="2">
        <v>44.602775569999999</v>
      </c>
      <c r="K242" s="2">
        <v>2.7542997599999999</v>
      </c>
      <c r="L242" s="2">
        <v>2.582554102</v>
      </c>
      <c r="M242" s="2">
        <v>11.08736801</v>
      </c>
    </row>
    <row r="243" spans="1:13">
      <c r="A243" s="1" t="s">
        <v>204</v>
      </c>
      <c r="B243" s="1">
        <v>601</v>
      </c>
      <c r="E243">
        <v>0.17360138893127439</v>
      </c>
      <c r="F243">
        <v>0.15791681408882141</v>
      </c>
      <c r="G243">
        <v>1.0002458095550539</v>
      </c>
      <c r="H243">
        <v>-3.0249109491705891E-2</v>
      </c>
      <c r="I243" s="2">
        <v>19.416069029999999</v>
      </c>
      <c r="J243" s="2">
        <v>40.501152040000001</v>
      </c>
      <c r="K243" s="2">
        <v>2.702929497</v>
      </c>
      <c r="L243" s="2">
        <v>2.2820479869999999</v>
      </c>
      <c r="M243" s="2">
        <v>12.03328419</v>
      </c>
    </row>
    <row r="244" spans="1:13">
      <c r="A244" s="1" t="s">
        <v>176</v>
      </c>
      <c r="B244" s="1">
        <v>602</v>
      </c>
      <c r="E244">
        <v>0.20021627843379969</v>
      </c>
      <c r="F244">
        <v>0.20841807126998901</v>
      </c>
      <c r="G244">
        <v>0.99670475721359253</v>
      </c>
      <c r="H244">
        <v>-8.9165661484003067E-3</v>
      </c>
      <c r="I244" s="2">
        <v>19.083415989999999</v>
      </c>
      <c r="J244" s="2">
        <v>40.97967148</v>
      </c>
      <c r="K244" s="2">
        <v>2.7523953909999999</v>
      </c>
      <c r="L244" s="2">
        <v>2.4134485720000001</v>
      </c>
      <c r="M244" s="2">
        <v>12.219457630000001</v>
      </c>
    </row>
    <row r="245" spans="1:13">
      <c r="A245" s="1" t="s">
        <v>172</v>
      </c>
      <c r="B245" s="1">
        <v>502</v>
      </c>
      <c r="E245">
        <v>0.201581135392189</v>
      </c>
      <c r="F245">
        <v>0.39515838027000427</v>
      </c>
      <c r="G245">
        <v>1.047088146209717</v>
      </c>
      <c r="H245">
        <v>8.7558992207050323E-2</v>
      </c>
      <c r="I245" s="2">
        <v>19.919661519999998</v>
      </c>
      <c r="J245" s="2">
        <v>31.6108799</v>
      </c>
      <c r="K245" s="2">
        <v>2.6678198580000001</v>
      </c>
      <c r="L245" s="2">
        <v>2.2119348049999998</v>
      </c>
      <c r="M245" s="2">
        <v>13.8735733</v>
      </c>
    </row>
    <row r="246" spans="1:13">
      <c r="A246" s="1" t="s">
        <v>239</v>
      </c>
      <c r="B246" s="1">
        <v>501</v>
      </c>
      <c r="E246">
        <v>0.14309075474739069</v>
      </c>
      <c r="F246">
        <v>0.22085776925086981</v>
      </c>
      <c r="G246">
        <v>1.012543916702271</v>
      </c>
      <c r="H246">
        <v>3.2050803303718567E-2</v>
      </c>
      <c r="I246" s="2">
        <v>20.029829029999998</v>
      </c>
      <c r="J246" s="2">
        <v>32.624324799999997</v>
      </c>
      <c r="K246" s="2">
        <v>2.6820400950000001</v>
      </c>
      <c r="L246" s="2">
        <v>2.2691227199999999</v>
      </c>
      <c r="M246" s="2">
        <v>13.86345053</v>
      </c>
    </row>
    <row r="247" spans="1:13">
      <c r="A247" s="1" t="s">
        <v>181</v>
      </c>
      <c r="B247" s="1">
        <v>611</v>
      </c>
      <c r="E247">
        <v>0.19593579322099691</v>
      </c>
      <c r="F247">
        <v>0.17413042485713959</v>
      </c>
      <c r="G247">
        <v>0.99823832511901855</v>
      </c>
      <c r="H247">
        <v>-3.4675981849431992E-2</v>
      </c>
      <c r="I247" s="2">
        <v>18.82681084</v>
      </c>
      <c r="J247" s="2">
        <v>41.365055079999998</v>
      </c>
      <c r="K247" s="2">
        <v>2.7761640550000002</v>
      </c>
      <c r="L247" s="2">
        <v>2.4839134220000001</v>
      </c>
      <c r="M247" s="2">
        <v>12.04259205</v>
      </c>
    </row>
    <row r="248" spans="1:13">
      <c r="A248" s="1" t="s">
        <v>237</v>
      </c>
      <c r="B248" s="1">
        <v>503</v>
      </c>
      <c r="E248">
        <v>0.1432063952088356</v>
      </c>
      <c r="F248">
        <v>0.18296536803245539</v>
      </c>
      <c r="G248">
        <v>0.98069939017295837</v>
      </c>
      <c r="H248">
        <v>-3.5578884184360497E-2</v>
      </c>
      <c r="I248" s="2">
        <v>19.616107939999999</v>
      </c>
      <c r="J248" s="2">
        <v>38.580223080000003</v>
      </c>
      <c r="K248" s="2">
        <v>2.693077803</v>
      </c>
      <c r="L248" s="2">
        <v>2.1843647960000001</v>
      </c>
      <c r="M248" s="2">
        <v>13.52661228</v>
      </c>
    </row>
    <row r="249" spans="1:13">
      <c r="A249" s="1" t="s">
        <v>160</v>
      </c>
      <c r="B249" s="1">
        <v>612</v>
      </c>
      <c r="E249">
        <v>0.21482101082801819</v>
      </c>
      <c r="F249">
        <v>0.17103257030248639</v>
      </c>
      <c r="G249">
        <v>0.99527144432067871</v>
      </c>
      <c r="H249">
        <v>-4.725961945950985E-2</v>
      </c>
      <c r="I249" s="2">
        <v>18.644239429999999</v>
      </c>
      <c r="J249" s="2">
        <v>40.608818049999996</v>
      </c>
      <c r="K249" s="2">
        <v>2.8119976520000001</v>
      </c>
      <c r="L249" s="2">
        <v>2.4411315920000001</v>
      </c>
      <c r="M249" s="2">
        <v>12.12236643</v>
      </c>
    </row>
    <row r="250" spans="1:13">
      <c r="A250" s="1" t="s">
        <v>199</v>
      </c>
      <c r="B250" s="1">
        <v>505</v>
      </c>
      <c r="E250">
        <v>0.17844197154045099</v>
      </c>
      <c r="F250">
        <v>0.20733251422643659</v>
      </c>
      <c r="G250">
        <v>0.98931777477264404</v>
      </c>
      <c r="H250">
        <v>1.749399583786726E-2</v>
      </c>
      <c r="I250" s="2">
        <v>20.16307831</v>
      </c>
      <c r="J250" s="2">
        <v>37.4001503</v>
      </c>
      <c r="K250" s="2">
        <v>2.563145757</v>
      </c>
      <c r="L250" s="2">
        <v>2.1480785610000002</v>
      </c>
      <c r="M250" s="2">
        <v>13.954975129999999</v>
      </c>
    </row>
    <row r="251" spans="1:13">
      <c r="A251" s="1" t="s">
        <v>231</v>
      </c>
      <c r="B251" s="1">
        <v>511</v>
      </c>
      <c r="E251">
        <v>0.14727133512496951</v>
      </c>
      <c r="F251">
        <v>0.1239333003759384</v>
      </c>
      <c r="G251">
        <v>0.98601865768432617</v>
      </c>
      <c r="H251">
        <v>-4.3981270864605897E-2</v>
      </c>
      <c r="I251" s="2">
        <v>20.849239350000001</v>
      </c>
      <c r="J251" s="2">
        <v>44.008037569999999</v>
      </c>
      <c r="K251" s="2">
        <v>2.2866797449999998</v>
      </c>
      <c r="L251" s="2">
        <v>1.8919509649999999</v>
      </c>
      <c r="M251" s="2">
        <v>14.90522575</v>
      </c>
    </row>
    <row r="252" spans="1:13" s="5" customFormat="1">
      <c r="A252" s="4" t="s">
        <v>292</v>
      </c>
      <c r="B252" s="4">
        <v>6098</v>
      </c>
      <c r="I252" s="6">
        <v>19.250225069999999</v>
      </c>
      <c r="J252" s="6">
        <v>30.85037041</v>
      </c>
      <c r="K252" s="6">
        <v>3.8278645280000001</v>
      </c>
      <c r="L252" s="6">
        <v>1.8964970109999999</v>
      </c>
      <c r="M252" s="6">
        <v>13.622155190000001</v>
      </c>
    </row>
    <row r="253" spans="1:13" s="5" customFormat="1">
      <c r="A253" s="4" t="s">
        <v>291</v>
      </c>
      <c r="B253" s="4">
        <v>6000</v>
      </c>
      <c r="I253" s="6">
        <v>18.752965929999998</v>
      </c>
      <c r="J253" s="6">
        <v>35.218601229999997</v>
      </c>
      <c r="K253" s="6">
        <v>9.0162963870000006</v>
      </c>
      <c r="L253" s="6">
        <v>1.357810736</v>
      </c>
      <c r="M253" s="6">
        <v>16.708738329999999</v>
      </c>
    </row>
    <row r="254" spans="1:13">
      <c r="A254" s="1" t="s">
        <v>149</v>
      </c>
      <c r="B254" s="1">
        <v>1109</v>
      </c>
      <c r="E254">
        <v>0.21854500472545621</v>
      </c>
      <c r="F254">
        <v>0.18934521079063421</v>
      </c>
      <c r="G254">
        <v>0.98700320720672607</v>
      </c>
      <c r="H254">
        <v>-1.812388002872467E-2</v>
      </c>
      <c r="I254" s="2">
        <v>20.87498188</v>
      </c>
      <c r="J254" s="2">
        <v>41.498357769999998</v>
      </c>
      <c r="K254" s="2">
        <v>3.4707651140000002</v>
      </c>
      <c r="L254" s="2">
        <v>1.31186235</v>
      </c>
      <c r="M254" s="2">
        <v>18.923349380000001</v>
      </c>
    </row>
    <row r="255" spans="1:13">
      <c r="A255" s="1" t="s">
        <v>148</v>
      </c>
      <c r="B255" s="1">
        <v>1108</v>
      </c>
      <c r="E255">
        <v>0.2186136990785599</v>
      </c>
      <c r="F255">
        <v>0.19098414480686191</v>
      </c>
      <c r="G255">
        <v>0.99808430671691895</v>
      </c>
      <c r="H255">
        <v>-5.9307464398443699E-3</v>
      </c>
      <c r="I255" s="2">
        <v>21.10829163</v>
      </c>
      <c r="J255" s="2">
        <v>40.038009639999999</v>
      </c>
      <c r="K255" s="2">
        <v>3.6117420199999999</v>
      </c>
      <c r="L255" s="2">
        <v>1.414756417</v>
      </c>
      <c r="M255" s="2">
        <v>19.266625399999999</v>
      </c>
    </row>
    <row r="256" spans="1:13">
      <c r="A256" s="1" t="s">
        <v>165</v>
      </c>
      <c r="B256" s="1">
        <v>1107</v>
      </c>
      <c r="E256">
        <v>0.20903013646602631</v>
      </c>
      <c r="F256">
        <v>0.17399810254573819</v>
      </c>
      <c r="G256">
        <v>0.98980596661567688</v>
      </c>
      <c r="H256">
        <v>-1.7011972144246101E-2</v>
      </c>
      <c r="I256" s="2">
        <v>21.27563477</v>
      </c>
      <c r="J256" s="2">
        <v>42.815151210000003</v>
      </c>
      <c r="K256" s="2">
        <v>3.565126657</v>
      </c>
      <c r="L256" s="2">
        <v>1.5173896549999999</v>
      </c>
      <c r="M256" s="2">
        <v>19.29137802</v>
      </c>
    </row>
    <row r="257" spans="1:13">
      <c r="A257" s="1" t="s">
        <v>171</v>
      </c>
      <c r="B257" s="1">
        <v>1111</v>
      </c>
      <c r="E257">
        <v>0.20161046087741849</v>
      </c>
      <c r="F257">
        <v>0.16551446914672849</v>
      </c>
      <c r="G257">
        <v>0.98767495155334473</v>
      </c>
      <c r="H257">
        <v>-2.0400777459144589E-2</v>
      </c>
      <c r="I257" s="2">
        <v>20.92446709</v>
      </c>
      <c r="J257" s="2">
        <v>42.046096800000001</v>
      </c>
      <c r="K257" s="2">
        <v>3.1626303199999999</v>
      </c>
      <c r="L257" s="2">
        <v>1.521514654</v>
      </c>
      <c r="M257" s="2">
        <v>18.539684300000001</v>
      </c>
    </row>
    <row r="258" spans="1:13">
      <c r="A258" s="1" t="s">
        <v>184</v>
      </c>
      <c r="B258" s="1">
        <v>1204</v>
      </c>
      <c r="E258">
        <v>0.1946181133389473</v>
      </c>
      <c r="F258">
        <v>0.16598434001207349</v>
      </c>
      <c r="G258">
        <v>0.97334864735603333</v>
      </c>
      <c r="H258">
        <v>-3.743402473628521E-2</v>
      </c>
      <c r="I258" s="2">
        <v>20.564078330000001</v>
      </c>
      <c r="J258" s="2">
        <v>42.188797000000001</v>
      </c>
      <c r="K258" s="2">
        <v>3.4933282139999999</v>
      </c>
      <c r="L258" s="2">
        <v>1.5089739559999999</v>
      </c>
      <c r="M258" s="2">
        <v>17.884355549999999</v>
      </c>
    </row>
    <row r="259" spans="1:13">
      <c r="A259" s="1" t="s">
        <v>180</v>
      </c>
      <c r="B259" s="1">
        <v>1117</v>
      </c>
      <c r="E259">
        <v>0.1975255012512207</v>
      </c>
      <c r="F259">
        <v>0.17885264754295349</v>
      </c>
      <c r="G259">
        <v>0.97794327139854431</v>
      </c>
      <c r="H259">
        <v>-3.0064370483160019E-2</v>
      </c>
      <c r="I259" s="2">
        <v>21.263641360000001</v>
      </c>
      <c r="J259" s="2">
        <v>42.077713009999997</v>
      </c>
      <c r="K259" s="2">
        <v>2.2243037220000001</v>
      </c>
      <c r="L259" s="2">
        <v>1.615451932</v>
      </c>
      <c r="M259" s="2">
        <v>19.21614838</v>
      </c>
    </row>
    <row r="260" spans="1:13">
      <c r="A260" s="1" t="s">
        <v>122</v>
      </c>
      <c r="B260" s="1">
        <v>1112</v>
      </c>
      <c r="E260">
        <v>0.24617792665958399</v>
      </c>
      <c r="F260">
        <v>0.22133401036262509</v>
      </c>
      <c r="G260">
        <v>0.98597216606140137</v>
      </c>
      <c r="H260">
        <v>-7.236212957650423E-3</v>
      </c>
      <c r="I260" s="2">
        <v>21.042188639999999</v>
      </c>
      <c r="J260" s="2">
        <v>41.321475980000002</v>
      </c>
      <c r="K260" s="2">
        <v>1.932394564</v>
      </c>
      <c r="L260" s="2">
        <v>1.6407466530000001</v>
      </c>
      <c r="M260" s="2">
        <v>17.877974510000001</v>
      </c>
    </row>
    <row r="261" spans="1:13">
      <c r="A261" s="1" t="s">
        <v>106</v>
      </c>
      <c r="B261" s="1">
        <v>1203</v>
      </c>
      <c r="E261">
        <v>0.27404427528381348</v>
      </c>
      <c r="F261">
        <v>0.23549001663923261</v>
      </c>
      <c r="G261">
        <v>1.008702874183655</v>
      </c>
      <c r="H261">
        <v>5.9767730999737978E-3</v>
      </c>
      <c r="I261" s="2">
        <v>20.887619019999999</v>
      </c>
      <c r="J261" s="2">
        <v>41.569282530000002</v>
      </c>
      <c r="K261" s="2">
        <v>2.8272840979999998</v>
      </c>
      <c r="L261" s="2">
        <v>1.583609104</v>
      </c>
      <c r="M261" s="2">
        <v>18.153800960000002</v>
      </c>
    </row>
    <row r="262" spans="1:13">
      <c r="A262" s="1" t="s">
        <v>137</v>
      </c>
      <c r="B262" s="1">
        <v>1205</v>
      </c>
      <c r="E262">
        <v>0.2270456999540329</v>
      </c>
      <c r="F262">
        <v>0.194969117641449</v>
      </c>
      <c r="G262">
        <v>0.98071831464767456</v>
      </c>
      <c r="H262">
        <v>-2.6945127174258229E-2</v>
      </c>
      <c r="I262" s="2">
        <v>20.665140149999999</v>
      </c>
      <c r="J262" s="2">
        <v>41.60175323</v>
      </c>
      <c r="K262" s="2">
        <v>2.7767114639999999</v>
      </c>
      <c r="L262" s="2">
        <v>1.594027877</v>
      </c>
      <c r="M262" s="2">
        <v>17.677515029999999</v>
      </c>
    </row>
    <row r="263" spans="1:13">
      <c r="A263" s="1" t="s">
        <v>73</v>
      </c>
      <c r="B263" s="1">
        <v>1116</v>
      </c>
      <c r="E263">
        <v>0.32099679112434393</v>
      </c>
      <c r="F263">
        <v>0.29169230163097382</v>
      </c>
      <c r="G263">
        <v>1.0658085942268369</v>
      </c>
      <c r="H263">
        <v>6.7069318145513535E-2</v>
      </c>
      <c r="I263" s="2">
        <v>21.283579830000001</v>
      </c>
      <c r="J263" s="2">
        <v>40.617362980000003</v>
      </c>
      <c r="K263" s="2">
        <v>0.96814387999999996</v>
      </c>
      <c r="L263" s="2">
        <v>1.680265248</v>
      </c>
      <c r="M263" s="2">
        <v>18.168086049999999</v>
      </c>
    </row>
    <row r="264" spans="1:13">
      <c r="A264" s="1" t="s">
        <v>96</v>
      </c>
      <c r="B264" s="1">
        <v>1206</v>
      </c>
      <c r="E264">
        <v>0.28804625570774078</v>
      </c>
      <c r="F264">
        <v>0.26318702101707458</v>
      </c>
      <c r="G264">
        <v>1.005595803260803</v>
      </c>
      <c r="H264">
        <v>-7.5095845386385918E-4</v>
      </c>
      <c r="I264" s="2">
        <v>20.319616320000002</v>
      </c>
      <c r="J264" s="2">
        <v>41.076232910000002</v>
      </c>
      <c r="K264" s="2">
        <v>3.6711332799999998</v>
      </c>
      <c r="L264" s="2">
        <v>1.5455286500000001</v>
      </c>
      <c r="M264" s="2">
        <v>17.497573849999998</v>
      </c>
    </row>
    <row r="265" spans="1:13">
      <c r="A265" s="1" t="s">
        <v>146</v>
      </c>
      <c r="B265" s="1">
        <v>1113</v>
      </c>
      <c r="E265">
        <v>0.22184042632579801</v>
      </c>
      <c r="F265">
        <v>0.19222137331962591</v>
      </c>
      <c r="G265">
        <v>0.98413527011871338</v>
      </c>
      <c r="H265">
        <v>-1.6416249796748161E-2</v>
      </c>
      <c r="I265" s="2">
        <v>21.039817809999999</v>
      </c>
      <c r="J265" s="2">
        <v>42.535728450000001</v>
      </c>
      <c r="K265" s="2">
        <v>1.291559041</v>
      </c>
      <c r="L265" s="2">
        <v>1.6921359899999999</v>
      </c>
      <c r="M265" s="2">
        <v>17.254161830000001</v>
      </c>
    </row>
    <row r="266" spans="1:13">
      <c r="A266" s="1" t="s">
        <v>92</v>
      </c>
      <c r="B266" s="1">
        <v>1304</v>
      </c>
      <c r="E266">
        <v>0.28947368264198298</v>
      </c>
      <c r="F266">
        <v>0.22686110436916351</v>
      </c>
      <c r="G266">
        <v>1.0003924965858459</v>
      </c>
      <c r="H266">
        <v>-2.4838550598360598E-4</v>
      </c>
      <c r="I266" s="2">
        <v>20.394917490000001</v>
      </c>
      <c r="J266" s="2">
        <v>40.880550380000003</v>
      </c>
      <c r="K266" s="2">
        <v>3.2812449930000001</v>
      </c>
      <c r="L266" s="2">
        <v>1.63971442</v>
      </c>
      <c r="M266" s="2">
        <v>16.706592560000001</v>
      </c>
    </row>
    <row r="267" spans="1:13">
      <c r="A267" s="1" t="s">
        <v>113</v>
      </c>
      <c r="B267" s="1">
        <v>1115</v>
      </c>
      <c r="E267">
        <v>0.26398509740829468</v>
      </c>
      <c r="F267">
        <v>0.22564654052257541</v>
      </c>
      <c r="G267">
        <v>1.0326412916183469</v>
      </c>
      <c r="H267">
        <v>2.970089856535196E-2</v>
      </c>
      <c r="I267" s="2">
        <v>21.289278029999998</v>
      </c>
      <c r="J267" s="2">
        <v>40.351612090000003</v>
      </c>
      <c r="K267" s="2">
        <v>0.925043583</v>
      </c>
      <c r="L267" s="2">
        <v>1.702730656</v>
      </c>
      <c r="M267" s="2">
        <v>17.720985410000001</v>
      </c>
    </row>
    <row r="268" spans="1:13">
      <c r="A268" s="1" t="s">
        <v>124</v>
      </c>
      <c r="B268" s="1">
        <v>1202</v>
      </c>
      <c r="E268">
        <v>0.24534561485052109</v>
      </c>
      <c r="F268">
        <v>0.2057526707649231</v>
      </c>
      <c r="G268">
        <v>0.99328172206878662</v>
      </c>
      <c r="H268">
        <v>-8.9554842561483383E-3</v>
      </c>
      <c r="I268" s="2">
        <v>20.719652180000001</v>
      </c>
      <c r="J268" s="2">
        <v>41.486392969999997</v>
      </c>
      <c r="K268" s="2">
        <v>2.27569592</v>
      </c>
      <c r="L268" s="2">
        <v>1.6980069280000001</v>
      </c>
      <c r="M268" s="2">
        <v>16.638824459999999</v>
      </c>
    </row>
    <row r="269" spans="1:13">
      <c r="A269" s="1" t="s">
        <v>102</v>
      </c>
      <c r="B269" s="1">
        <v>1114</v>
      </c>
      <c r="E269">
        <v>0.27872216701507568</v>
      </c>
      <c r="F269">
        <v>0.24079526960849759</v>
      </c>
      <c r="G269">
        <v>1.012006521224976</v>
      </c>
      <c r="H269">
        <v>1.3935481663793331E-2</v>
      </c>
      <c r="I269" s="2">
        <v>20.94245338</v>
      </c>
      <c r="J269" s="2">
        <v>39.345005039999997</v>
      </c>
      <c r="K269" s="2">
        <v>1.7705184819999999</v>
      </c>
      <c r="L269" s="2">
        <v>1.7493745089999999</v>
      </c>
      <c r="M269" s="2">
        <v>16.324695590000001</v>
      </c>
    </row>
    <row r="270" spans="1:13">
      <c r="A270" s="1" t="s">
        <v>47</v>
      </c>
      <c r="B270" s="1">
        <v>1213</v>
      </c>
      <c r="E270">
        <v>0.37805385887622828</v>
      </c>
      <c r="F270">
        <v>0.33450818061828608</v>
      </c>
      <c r="G270">
        <v>1.049696147441864</v>
      </c>
      <c r="H270">
        <v>6.6028483211994171E-2</v>
      </c>
      <c r="I270" s="2">
        <v>20.36552811</v>
      </c>
      <c r="J270" s="2">
        <v>38.277729030000003</v>
      </c>
      <c r="K270" s="2">
        <v>3.1115543840000002</v>
      </c>
      <c r="L270" s="2">
        <v>1.699241996</v>
      </c>
      <c r="M270" s="2">
        <v>15.8061924</v>
      </c>
    </row>
    <row r="271" spans="1:13">
      <c r="A271" s="1" t="s">
        <v>99</v>
      </c>
      <c r="B271" s="1">
        <v>703</v>
      </c>
      <c r="E271">
        <v>0.28350439667701721</v>
      </c>
      <c r="F271">
        <v>0.27224516868591309</v>
      </c>
      <c r="G271">
        <v>1.0349850654602051</v>
      </c>
      <c r="H271">
        <v>4.88617904484272E-2</v>
      </c>
      <c r="I271" s="2">
        <v>21.077646260000002</v>
      </c>
      <c r="J271" s="2">
        <v>37.246341710000003</v>
      </c>
      <c r="K271" s="2">
        <v>2.1559736730000001</v>
      </c>
      <c r="L271" s="2">
        <v>1.8364913460000001</v>
      </c>
      <c r="M271" s="2">
        <v>15.91269159</v>
      </c>
    </row>
    <row r="272" spans="1:13">
      <c r="A272" s="1" t="s">
        <v>103</v>
      </c>
      <c r="B272" s="1">
        <v>1201</v>
      </c>
      <c r="E272">
        <v>0.277645543217659</v>
      </c>
      <c r="F272">
        <v>0.23652464896440509</v>
      </c>
      <c r="G272">
        <v>1.0003315508365631</v>
      </c>
      <c r="H272">
        <v>1.8846023827791211E-2</v>
      </c>
      <c r="I272" s="2">
        <v>20.590797420000001</v>
      </c>
      <c r="J272" s="2">
        <v>40.699394230000003</v>
      </c>
      <c r="K272" s="2">
        <v>2.5765715839999999</v>
      </c>
      <c r="L272" s="2">
        <v>1.764266551</v>
      </c>
      <c r="M272" s="2">
        <v>15.46941376</v>
      </c>
    </row>
    <row r="273" spans="1:13">
      <c r="A273" s="1" t="s">
        <v>71</v>
      </c>
      <c r="B273" s="1">
        <v>1301</v>
      </c>
      <c r="E273">
        <v>0.33496004343032842</v>
      </c>
      <c r="F273">
        <v>0.32655629515647888</v>
      </c>
      <c r="G273">
        <v>1.01797091960907</v>
      </c>
      <c r="H273">
        <v>5.7619601488113403E-2</v>
      </c>
      <c r="I273" s="2">
        <v>20.272606849999999</v>
      </c>
      <c r="J273" s="2">
        <v>38.227314</v>
      </c>
      <c r="K273" s="2">
        <v>3.1621603970000001</v>
      </c>
      <c r="L273" s="2">
        <v>1.781905472</v>
      </c>
      <c r="M273" s="2">
        <v>14.626779559999999</v>
      </c>
    </row>
    <row r="274" spans="1:13">
      <c r="A274" s="1" t="s">
        <v>18</v>
      </c>
      <c r="B274" s="1">
        <v>704</v>
      </c>
      <c r="E274">
        <v>0.51543384790420532</v>
      </c>
      <c r="F274">
        <v>0.44981677830219269</v>
      </c>
      <c r="G274">
        <v>1.0898504257202151</v>
      </c>
      <c r="H274">
        <v>0.1195406317710876</v>
      </c>
      <c r="I274" s="2">
        <v>21.06640148</v>
      </c>
      <c r="J274" s="2">
        <v>36.989990229999997</v>
      </c>
      <c r="K274" s="2">
        <v>2.4642080069999999</v>
      </c>
      <c r="L274" s="2">
        <v>1.9076064829999999</v>
      </c>
      <c r="M274" s="2">
        <v>15.0442853</v>
      </c>
    </row>
    <row r="275" spans="1:13">
      <c r="A275" s="1" t="s">
        <v>32</v>
      </c>
      <c r="B275" s="1">
        <v>717</v>
      </c>
      <c r="E275">
        <v>0.42062669992446899</v>
      </c>
      <c r="F275">
        <v>0.37505623698234558</v>
      </c>
      <c r="G275">
        <v>1.0463911890983579</v>
      </c>
      <c r="H275">
        <v>8.3916090428829193E-2</v>
      </c>
      <c r="I275" s="2">
        <v>20.188720700000001</v>
      </c>
      <c r="J275" s="2">
        <v>38.18031311</v>
      </c>
      <c r="K275" s="2">
        <v>3.184826851</v>
      </c>
      <c r="L275" s="2">
        <v>1.839980602</v>
      </c>
      <c r="M275" s="2">
        <v>14.568471430000001</v>
      </c>
    </row>
    <row r="276" spans="1:13">
      <c r="A276" s="1" t="s">
        <v>35</v>
      </c>
      <c r="B276" s="1">
        <v>705</v>
      </c>
      <c r="E276">
        <v>0.40456858277320862</v>
      </c>
      <c r="F276">
        <v>0.36310091614723211</v>
      </c>
      <c r="G276">
        <v>1.0597323179245</v>
      </c>
      <c r="H276">
        <v>8.6239039897918701E-2</v>
      </c>
      <c r="I276" s="2">
        <v>20.843338970000001</v>
      </c>
      <c r="J276" s="2">
        <v>37.433479310000003</v>
      </c>
      <c r="K276" s="2">
        <v>2.6606746910000001</v>
      </c>
      <c r="L276" s="2">
        <v>1.9175987839999999</v>
      </c>
      <c r="M276" s="2">
        <v>14.580945010000001</v>
      </c>
    </row>
    <row r="277" spans="1:13">
      <c r="A277" s="1" t="s">
        <v>66</v>
      </c>
      <c r="B277" s="1">
        <v>716</v>
      </c>
      <c r="E277">
        <v>0.34067502617835999</v>
      </c>
      <c r="F277">
        <v>0.2928488552570343</v>
      </c>
      <c r="G277">
        <v>1.020586490631104</v>
      </c>
      <c r="H277">
        <v>3.1797635369002819E-2</v>
      </c>
      <c r="I277" s="2">
        <v>20.235958100000001</v>
      </c>
      <c r="J277" s="2">
        <v>38.141860960000002</v>
      </c>
      <c r="K277" s="2">
        <v>3.0640289780000001</v>
      </c>
      <c r="L277" s="2">
        <v>1.918281436</v>
      </c>
      <c r="M277" s="2">
        <v>13.856595990000001</v>
      </c>
    </row>
    <row r="278" spans="1:13">
      <c r="A278" s="1" t="s">
        <v>42</v>
      </c>
      <c r="B278" s="1">
        <v>719</v>
      </c>
      <c r="E278">
        <v>0.38814319670200348</v>
      </c>
      <c r="F278">
        <v>0.33061623573303223</v>
      </c>
      <c r="G278">
        <v>1.047942042350769</v>
      </c>
      <c r="H278">
        <v>7.2150573134422302E-2</v>
      </c>
      <c r="I278" s="2">
        <v>19.598805429999999</v>
      </c>
      <c r="J278" s="2">
        <v>37.888072970000003</v>
      </c>
      <c r="K278" s="2">
        <v>4.2820241450000003</v>
      </c>
      <c r="L278" s="2">
        <v>1.7487480040000001</v>
      </c>
      <c r="M278" s="2">
        <v>15.06201935</v>
      </c>
    </row>
    <row r="279" spans="1:13">
      <c r="A279" s="1" t="s">
        <v>83</v>
      </c>
      <c r="B279" s="1">
        <v>715</v>
      </c>
      <c r="E279">
        <v>0.30395017564296722</v>
      </c>
      <c r="F279">
        <v>0.26534877717494959</v>
      </c>
      <c r="G279">
        <v>1.0160535573959351</v>
      </c>
      <c r="H279">
        <v>3.1716682016849518E-2</v>
      </c>
      <c r="I279" s="2">
        <v>20.46052933</v>
      </c>
      <c r="J279" s="2">
        <v>38.612693790000002</v>
      </c>
      <c r="K279" s="2">
        <v>2.9149754049999999</v>
      </c>
      <c r="L279" s="2">
        <v>1.9701856369999999</v>
      </c>
      <c r="M279" s="2">
        <v>13.56105232</v>
      </c>
    </row>
    <row r="280" spans="1:13">
      <c r="A280" s="1" t="s">
        <v>28</v>
      </c>
      <c r="B280" s="1">
        <v>718</v>
      </c>
      <c r="E280">
        <v>0.42888356745243073</v>
      </c>
      <c r="F280">
        <v>0.36975044012069702</v>
      </c>
      <c r="G280">
        <v>1.0284862518310549</v>
      </c>
      <c r="H280">
        <v>7.3298200964927673E-2</v>
      </c>
      <c r="I280" s="2">
        <v>19.605374340000001</v>
      </c>
      <c r="J280" s="2">
        <v>36.351673130000002</v>
      </c>
      <c r="K280" s="2">
        <v>3.7528150079999998</v>
      </c>
      <c r="L280" s="2">
        <v>1.8440600629999999</v>
      </c>
      <c r="M280" s="2">
        <v>14.22459984</v>
      </c>
    </row>
    <row r="281" spans="1:13">
      <c r="A281" s="1" t="s">
        <v>232</v>
      </c>
      <c r="B281" s="1">
        <v>714</v>
      </c>
      <c r="E281">
        <v>0.146434411406517</v>
      </c>
      <c r="F281">
        <v>0.12736201286315921</v>
      </c>
      <c r="G281">
        <v>0.96859103441238403</v>
      </c>
      <c r="H281">
        <v>-6.1590652912855148E-2</v>
      </c>
      <c r="I281" s="2">
        <v>20.33963013</v>
      </c>
      <c r="J281" s="2">
        <v>42.187088009999997</v>
      </c>
      <c r="K281" s="2">
        <v>2.9284908770000002</v>
      </c>
      <c r="L281" s="2">
        <v>2.0246376989999999</v>
      </c>
      <c r="M281" s="2">
        <v>12.750173569999999</v>
      </c>
    </row>
    <row r="282" spans="1:13">
      <c r="A282" s="1" t="s">
        <v>107</v>
      </c>
      <c r="B282" s="1">
        <v>713</v>
      </c>
      <c r="E282">
        <v>0.27381297945976257</v>
      </c>
      <c r="F282">
        <v>0.2252210080623627</v>
      </c>
      <c r="G282">
        <v>0.99934488534927368</v>
      </c>
      <c r="H282">
        <v>-5.1018325611948967E-3</v>
      </c>
      <c r="I282" s="2">
        <v>19.76635933</v>
      </c>
      <c r="J282" s="2">
        <v>40.22087097</v>
      </c>
      <c r="K282" s="2">
        <v>3.1059958929999998</v>
      </c>
      <c r="L282" s="2">
        <v>2.0619790550000001</v>
      </c>
      <c r="M282" s="2">
        <v>12.561078070000001</v>
      </c>
    </row>
    <row r="283" spans="1:13">
      <c r="A283" s="1" t="s">
        <v>16</v>
      </c>
      <c r="B283" s="1">
        <v>724</v>
      </c>
      <c r="E283">
        <v>0.55916264653205872</v>
      </c>
      <c r="F283">
        <v>0.53370529413223267</v>
      </c>
      <c r="G283">
        <v>1.0902112722396851</v>
      </c>
      <c r="H283">
        <v>0.1530580073595047</v>
      </c>
      <c r="I283" s="2">
        <v>19.34287453</v>
      </c>
      <c r="J283" s="2">
        <v>33.145572659999999</v>
      </c>
      <c r="K283" s="2">
        <v>3.4999227519999998</v>
      </c>
      <c r="L283" s="2">
        <v>1.9741183520000001</v>
      </c>
      <c r="M283" s="2">
        <v>13.0355854</v>
      </c>
    </row>
    <row r="284" spans="1:13">
      <c r="A284" s="1" t="s">
        <v>139</v>
      </c>
      <c r="B284" s="1">
        <v>712</v>
      </c>
      <c r="E284">
        <v>0.22529935836791989</v>
      </c>
      <c r="F284">
        <v>0.18853248655796051</v>
      </c>
      <c r="G284">
        <v>0.99922508001327515</v>
      </c>
      <c r="H284">
        <v>-2.6812629774212841E-2</v>
      </c>
      <c r="I284" s="2">
        <v>19.45951462</v>
      </c>
      <c r="J284" s="2">
        <v>39.879070280000001</v>
      </c>
      <c r="K284" s="2">
        <v>2.9459509850000001</v>
      </c>
      <c r="L284" s="2">
        <v>2.2156479359999999</v>
      </c>
      <c r="M284" s="2">
        <v>11.753280159999999</v>
      </c>
    </row>
    <row r="285" spans="1:13">
      <c r="A285" s="1" t="s">
        <v>140</v>
      </c>
      <c r="B285" s="1">
        <v>6012</v>
      </c>
      <c r="E285">
        <v>0.22529935836791989</v>
      </c>
      <c r="F285">
        <v>0.18853248655796051</v>
      </c>
      <c r="G285">
        <v>0.99922508001327515</v>
      </c>
      <c r="H285">
        <v>-2.6812629774212841E-2</v>
      </c>
      <c r="I285" s="2">
        <v>19.148282999999999</v>
      </c>
      <c r="J285" s="2">
        <v>36.13975525</v>
      </c>
      <c r="K285" s="2">
        <v>3.2183932070000001</v>
      </c>
      <c r="L285" s="2">
        <v>2.1172767879999999</v>
      </c>
      <c r="M285" s="2">
        <v>12.486238480000001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4CA0E-3A48-42BC-9D67-7135BC219D4D}">
  <dimension ref="A1:M278"/>
  <sheetViews>
    <sheetView workbookViewId="0">
      <selection activeCell="E1" sqref="E1"/>
    </sheetView>
  </sheetViews>
  <sheetFormatPr defaultRowHeight="15"/>
  <cols>
    <col min="1" max="1" width="21.5703125" customWidth="1"/>
    <col min="2" max="2" width="8.5703125" customWidth="1"/>
    <col min="8" max="8" width="9.28515625" bestFit="1" customWidth="1"/>
  </cols>
  <sheetData>
    <row r="1" spans="1:13">
      <c r="A1" s="1" t="s">
        <v>0</v>
      </c>
      <c r="B1" s="1" t="s">
        <v>1</v>
      </c>
      <c r="C1" t="s">
        <v>293</v>
      </c>
      <c r="D1" t="s">
        <v>294</v>
      </c>
      <c r="E1" t="s">
        <v>2</v>
      </c>
      <c r="F1" t="s">
        <v>10</v>
      </c>
      <c r="G1" t="s">
        <v>3</v>
      </c>
      <c r="H1" t="s">
        <v>4</v>
      </c>
      <c r="I1" t="s">
        <v>5</v>
      </c>
      <c r="J1" t="s">
        <v>6</v>
      </c>
      <c r="K1" s="10" t="s">
        <v>7</v>
      </c>
      <c r="L1" t="s">
        <v>8</v>
      </c>
      <c r="M1" t="s">
        <v>9</v>
      </c>
    </row>
    <row r="2" spans="1:13">
      <c r="A2" s="1" t="s">
        <v>157</v>
      </c>
      <c r="B2" s="1">
        <v>112</v>
      </c>
      <c r="E2" s="27">
        <v>0.21603977680206299</v>
      </c>
      <c r="F2" s="34">
        <v>11.673754690000001</v>
      </c>
      <c r="G2">
        <v>0.2129336819052696</v>
      </c>
      <c r="H2">
        <v>1.0131558179855349</v>
      </c>
      <c r="I2">
        <v>2.6962134055793289E-2</v>
      </c>
      <c r="J2" s="2">
        <v>19.450494769999999</v>
      </c>
      <c r="K2" s="34">
        <v>13.754289630000001</v>
      </c>
      <c r="L2" s="2">
        <v>2.9907360079999998</v>
      </c>
      <c r="M2" s="2">
        <v>2.1208605770000002</v>
      </c>
    </row>
    <row r="3" spans="1:13">
      <c r="A3" s="1" t="s">
        <v>282</v>
      </c>
      <c r="B3" s="1">
        <v>312</v>
      </c>
      <c r="E3" s="5">
        <v>6.4447842538356781E-2</v>
      </c>
      <c r="F3" s="34">
        <v>12.18429136</v>
      </c>
      <c r="G3">
        <v>0.24767448008060461</v>
      </c>
      <c r="H3">
        <v>1.0440406799316411</v>
      </c>
      <c r="I3">
        <v>6.6251054406166077E-2</v>
      </c>
      <c r="J3" s="2">
        <v>19.32439518</v>
      </c>
      <c r="K3" s="34">
        <v>16.626279830000001</v>
      </c>
      <c r="L3" s="2">
        <v>3.2761579749999998</v>
      </c>
      <c r="M3" s="2">
        <v>1.70232451</v>
      </c>
    </row>
    <row r="4" spans="1:13">
      <c r="A4" s="1" t="s">
        <v>169</v>
      </c>
      <c r="B4" s="1">
        <v>111</v>
      </c>
      <c r="E4" s="27">
        <v>0.2024545222520828</v>
      </c>
      <c r="F4" s="34">
        <v>11.9299202</v>
      </c>
      <c r="G4">
        <v>0.24396280944347379</v>
      </c>
      <c r="H4">
        <v>1.0277759432792659</v>
      </c>
      <c r="I4">
        <v>4.9245173111557961E-2</v>
      </c>
      <c r="J4" s="2">
        <v>19.43343544</v>
      </c>
      <c r="K4" s="34">
        <v>17.472240450000001</v>
      </c>
      <c r="L4" s="2">
        <v>2.922496319</v>
      </c>
      <c r="M4" s="2">
        <v>2.2153189179999999</v>
      </c>
    </row>
    <row r="5" spans="1:13">
      <c r="A5" s="1" t="s">
        <v>161</v>
      </c>
      <c r="B5" s="1">
        <v>313</v>
      </c>
      <c r="E5" s="27">
        <v>0.21480768918991089</v>
      </c>
      <c r="F5" s="34">
        <v>11.794530869999999</v>
      </c>
      <c r="G5">
        <v>0.1868450790643692</v>
      </c>
      <c r="H5">
        <v>1.035856962203979</v>
      </c>
      <c r="I5">
        <v>2.363422513008118E-2</v>
      </c>
      <c r="J5" s="2">
        <v>19.445657730000001</v>
      </c>
      <c r="K5" s="34">
        <v>18.169516560000002</v>
      </c>
      <c r="L5" s="2">
        <v>3.118400335</v>
      </c>
      <c r="M5" s="2">
        <v>1.9570599200000001</v>
      </c>
    </row>
    <row r="6" spans="1:13">
      <c r="A6" s="1" t="s">
        <v>205</v>
      </c>
      <c r="B6" s="1">
        <v>110</v>
      </c>
      <c r="E6" s="27">
        <v>0.17318880558013919</v>
      </c>
      <c r="F6" s="34">
        <v>11.86673832</v>
      </c>
      <c r="G6">
        <v>9.8453536629676819E-2</v>
      </c>
      <c r="H6">
        <v>0.96107363700866699</v>
      </c>
      <c r="I6">
        <v>3.4093201160430908E-2</v>
      </c>
      <c r="J6" s="2">
        <v>19.78881836</v>
      </c>
      <c r="K6" s="34">
        <v>18.318201070000001</v>
      </c>
      <c r="L6" s="2">
        <v>2.877855539</v>
      </c>
      <c r="M6" s="2">
        <v>2.255012512</v>
      </c>
    </row>
    <row r="7" spans="1:13">
      <c r="A7" s="1" t="s">
        <v>91</v>
      </c>
      <c r="B7" s="1">
        <v>9083</v>
      </c>
      <c r="E7" s="3">
        <v>0.29096953570842737</v>
      </c>
      <c r="F7" s="35">
        <v>14.657744879999999</v>
      </c>
      <c r="G7">
        <v>0.42381362617015839</v>
      </c>
      <c r="H7">
        <v>1.071579158306122</v>
      </c>
      <c r="I7">
        <v>0.109416663646698</v>
      </c>
      <c r="J7" s="2">
        <v>18.617873190000001</v>
      </c>
      <c r="K7" s="34">
        <v>18.43612289</v>
      </c>
      <c r="L7" s="2">
        <v>6.767308474</v>
      </c>
      <c r="M7" s="2">
        <v>1.1501981020000001</v>
      </c>
    </row>
    <row r="8" spans="1:13">
      <c r="A8" s="1" t="s">
        <v>281</v>
      </c>
      <c r="B8" s="1">
        <v>315</v>
      </c>
      <c r="E8" s="5">
        <v>6.4791679382324219E-2</v>
      </c>
      <c r="F8" s="34">
        <v>11.99402809</v>
      </c>
      <c r="G8">
        <v>0.13183464109897611</v>
      </c>
      <c r="H8">
        <v>1.0880594253540039</v>
      </c>
      <c r="I8">
        <v>8.7789185345172882E-2</v>
      </c>
      <c r="J8" s="2">
        <v>19.73100853</v>
      </c>
      <c r="K8" s="34">
        <v>19.678571699999999</v>
      </c>
      <c r="L8" s="2">
        <v>3.1520624160000001</v>
      </c>
      <c r="M8" s="2">
        <v>1.863721669</v>
      </c>
    </row>
    <row r="9" spans="1:13">
      <c r="A9" s="1" t="s">
        <v>278</v>
      </c>
      <c r="B9" s="1">
        <v>102</v>
      </c>
      <c r="E9" s="5">
        <v>8.7194681167602539E-2</v>
      </c>
      <c r="F9" s="34">
        <v>12.026458740000001</v>
      </c>
      <c r="G9">
        <v>0.14301276206970209</v>
      </c>
      <c r="H9">
        <v>0.97794389724731445</v>
      </c>
      <c r="I9">
        <v>3.6693194881081581E-2</v>
      </c>
      <c r="J9" s="2">
        <v>19.492792130000002</v>
      </c>
      <c r="K9" s="34">
        <v>20.17760277</v>
      </c>
      <c r="L9" s="2">
        <v>2.863511801</v>
      </c>
      <c r="M9" s="2">
        <v>2.275939465</v>
      </c>
    </row>
    <row r="10" spans="1:13">
      <c r="A10" s="1" t="s">
        <v>117</v>
      </c>
      <c r="B10" s="1">
        <v>109</v>
      </c>
      <c r="E10" s="3">
        <v>0.25274479389190668</v>
      </c>
      <c r="F10" s="34">
        <v>11.60729218</v>
      </c>
      <c r="G10">
        <v>9.4803690910339355E-2</v>
      </c>
      <c r="H10">
        <v>0.96105694770812988</v>
      </c>
      <c r="I10">
        <v>4.2384542524814613E-2</v>
      </c>
      <c r="J10" s="2">
        <v>19.768350600000002</v>
      </c>
      <c r="K10" s="34">
        <v>21.464488979999999</v>
      </c>
      <c r="L10" s="2">
        <v>2.931616306</v>
      </c>
      <c r="M10" s="2">
        <v>2.1824536320000001</v>
      </c>
    </row>
    <row r="11" spans="1:13">
      <c r="A11" s="1" t="s">
        <v>238</v>
      </c>
      <c r="B11" s="1">
        <v>311</v>
      </c>
      <c r="E11" s="5">
        <v>0.1431594043970108</v>
      </c>
      <c r="F11" s="34">
        <v>12.84437943</v>
      </c>
      <c r="G11">
        <v>0.18264517188072199</v>
      </c>
      <c r="H11">
        <v>1.0255910158157351</v>
      </c>
      <c r="I11">
        <v>4.9941267818212509E-2</v>
      </c>
      <c r="J11" s="2">
        <v>18.909212109999999</v>
      </c>
      <c r="K11" s="34">
        <v>21.59950066</v>
      </c>
      <c r="L11" s="2">
        <v>3.3865222930000001</v>
      </c>
      <c r="M11" s="2">
        <v>1.45607698</v>
      </c>
    </row>
    <row r="12" spans="1:13">
      <c r="A12" s="1" t="s">
        <v>59</v>
      </c>
      <c r="B12" s="1">
        <v>817</v>
      </c>
      <c r="E12" s="28">
        <v>0.34882456064224238</v>
      </c>
      <c r="F12" s="34">
        <v>12.75831556</v>
      </c>
      <c r="G12">
        <v>0.33460822701454163</v>
      </c>
      <c r="H12">
        <v>1.033061027526855</v>
      </c>
      <c r="I12">
        <v>8.406335860490799E-2</v>
      </c>
      <c r="J12" s="2">
        <v>16.947065349999999</v>
      </c>
      <c r="K12" s="34">
        <v>22.386499400000002</v>
      </c>
      <c r="L12" s="2">
        <v>4.0538969040000001</v>
      </c>
      <c r="M12" s="2">
        <v>1.3033465150000001</v>
      </c>
    </row>
    <row r="13" spans="1:13">
      <c r="A13" s="1" t="s">
        <v>90</v>
      </c>
      <c r="B13" s="1">
        <v>1408</v>
      </c>
      <c r="E13" s="3">
        <v>0.29096953570842737</v>
      </c>
      <c r="F13" s="35">
        <v>14.94367695</v>
      </c>
      <c r="G13">
        <v>0.42381362617015839</v>
      </c>
      <c r="H13">
        <v>1.071579158306122</v>
      </c>
      <c r="I13">
        <v>0.109416663646698</v>
      </c>
      <c r="J13" s="2">
        <v>18.798967359999999</v>
      </c>
      <c r="K13" s="34">
        <v>22.421533579999998</v>
      </c>
      <c r="L13" s="2">
        <v>7.7950954440000002</v>
      </c>
      <c r="M13" s="2">
        <v>1.162303925</v>
      </c>
    </row>
    <row r="14" spans="1:13">
      <c r="A14" s="1" t="s">
        <v>89</v>
      </c>
      <c r="B14" s="1">
        <v>9004</v>
      </c>
      <c r="E14" s="3">
        <v>0.29096953570842737</v>
      </c>
      <c r="F14" s="35">
        <v>14.989491940000001</v>
      </c>
      <c r="G14">
        <v>0.42381362617015839</v>
      </c>
      <c r="H14">
        <v>1.071579158306122</v>
      </c>
      <c r="I14">
        <v>0.109416663646698</v>
      </c>
      <c r="J14" s="2">
        <v>18.274621960000001</v>
      </c>
      <c r="K14" s="34">
        <v>22.672758099999999</v>
      </c>
      <c r="L14" s="2">
        <v>4.1188771720000004</v>
      </c>
      <c r="M14" s="2">
        <v>1.0663347240000001</v>
      </c>
    </row>
    <row r="15" spans="1:13">
      <c r="A15" s="1" t="s">
        <v>221</v>
      </c>
      <c r="B15" s="1">
        <v>104</v>
      </c>
      <c r="E15" s="5">
        <v>0.15783549845218661</v>
      </c>
      <c r="F15" s="34">
        <v>11.90230322</v>
      </c>
      <c r="G15">
        <v>7.895282655954361E-2</v>
      </c>
      <c r="H15">
        <v>0.97819846868515015</v>
      </c>
      <c r="I15">
        <v>5.0444081425666809E-2</v>
      </c>
      <c r="J15" s="2">
        <v>20.165268900000001</v>
      </c>
      <c r="K15" s="34">
        <v>23.155553820000002</v>
      </c>
      <c r="L15" s="2">
        <v>2.7536479229999999</v>
      </c>
      <c r="M15" s="2">
        <v>2.4154428239999999</v>
      </c>
    </row>
    <row r="16" spans="1:13">
      <c r="A16" s="1" t="s">
        <v>46</v>
      </c>
      <c r="B16" s="1">
        <v>314</v>
      </c>
      <c r="E16" s="28">
        <v>0.3805069774389267</v>
      </c>
      <c r="F16" s="34">
        <v>11.7232132</v>
      </c>
      <c r="G16">
        <v>0.29180699586868292</v>
      </c>
      <c r="H16">
        <v>1.0268822312355039</v>
      </c>
      <c r="I16">
        <v>7.0138633251190186E-2</v>
      </c>
      <c r="J16" s="2">
        <v>19.74403191</v>
      </c>
      <c r="K16" s="34">
        <v>23.559734339999999</v>
      </c>
      <c r="L16" s="2">
        <v>3.028683424</v>
      </c>
      <c r="M16" s="2">
        <v>2.0476021769999999</v>
      </c>
    </row>
    <row r="17" spans="1:13">
      <c r="A17" s="1" t="s">
        <v>257</v>
      </c>
      <c r="B17" s="1">
        <v>816</v>
      </c>
      <c r="E17" s="5">
        <v>0.13205975294113159</v>
      </c>
      <c r="F17" s="34">
        <v>13.032278059999999</v>
      </c>
      <c r="G17">
        <v>0.34685152769088751</v>
      </c>
      <c r="H17">
        <v>1.0445874929428101</v>
      </c>
      <c r="I17">
        <v>7.7686168253421783E-2</v>
      </c>
      <c r="J17" s="2">
        <v>17.24105453</v>
      </c>
      <c r="K17" s="34">
        <v>23.59049606</v>
      </c>
      <c r="L17" s="2">
        <v>3.9234132769999999</v>
      </c>
      <c r="M17" s="2">
        <v>1.2584640979999999</v>
      </c>
    </row>
    <row r="18" spans="1:13">
      <c r="A18" s="1" t="s">
        <v>255</v>
      </c>
      <c r="B18" s="1">
        <v>101</v>
      </c>
      <c r="E18" s="5">
        <v>0.1345650851726532</v>
      </c>
      <c r="F18" s="34">
        <v>12.010633950000001</v>
      </c>
      <c r="G18">
        <v>0.1187160983681679</v>
      </c>
      <c r="H18">
        <v>1.0229899883270259</v>
      </c>
      <c r="I18">
        <v>1.9698429852724079E-2</v>
      </c>
      <c r="J18" s="2">
        <v>19.871780399999999</v>
      </c>
      <c r="K18" s="34">
        <v>23.981004710000001</v>
      </c>
      <c r="L18" s="2">
        <v>2.7796459200000001</v>
      </c>
      <c r="M18" s="2">
        <v>2.3740239139999999</v>
      </c>
    </row>
    <row r="19" spans="1:13">
      <c r="A19" s="1" t="s">
        <v>197</v>
      </c>
      <c r="B19" s="1">
        <v>108</v>
      </c>
      <c r="E19" s="27">
        <v>0.18287497758865359</v>
      </c>
      <c r="F19" s="34">
        <v>11.931655879999999</v>
      </c>
      <c r="G19">
        <v>7.7211380004882813E-2</v>
      </c>
      <c r="H19">
        <v>0.95610284805297852</v>
      </c>
      <c r="I19">
        <v>6.6439807415008545E-2</v>
      </c>
      <c r="J19" s="2">
        <v>19.940050129999999</v>
      </c>
      <c r="K19" s="34">
        <v>24.870544429999999</v>
      </c>
      <c r="L19" s="2">
        <v>2.8855452540000002</v>
      </c>
      <c r="M19" s="2">
        <v>2.22597456</v>
      </c>
    </row>
    <row r="20" spans="1:13">
      <c r="A20" s="1" t="s">
        <v>143</v>
      </c>
      <c r="B20" s="1">
        <v>310</v>
      </c>
      <c r="E20" s="3">
        <v>0.22295354306697851</v>
      </c>
      <c r="F20" s="34">
        <v>13.82597923</v>
      </c>
      <c r="G20">
        <v>0.12912797927856451</v>
      </c>
      <c r="H20">
        <v>1.070955872535706</v>
      </c>
      <c r="I20">
        <v>4.7065701335668557E-2</v>
      </c>
      <c r="J20" s="2">
        <v>18.803970339999999</v>
      </c>
      <c r="K20" s="34">
        <v>26.723112109999999</v>
      </c>
      <c r="L20" s="2">
        <v>3.4017592670000001</v>
      </c>
      <c r="M20" s="2">
        <v>1.1726835369999999</v>
      </c>
    </row>
    <row r="21" spans="1:13">
      <c r="A21" s="1" t="s">
        <v>154</v>
      </c>
      <c r="B21" s="1">
        <v>9005</v>
      </c>
      <c r="E21" s="27">
        <v>0.21729651093482971</v>
      </c>
      <c r="F21" s="34">
        <v>12.736257549999999</v>
      </c>
      <c r="G21">
        <v>0.20981594920158389</v>
      </c>
      <c r="H21">
        <v>1.0299355983734131</v>
      </c>
      <c r="I21">
        <v>7.5538069009780884E-2</v>
      </c>
      <c r="J21" s="2">
        <v>16.91322327</v>
      </c>
      <c r="K21" s="34">
        <v>26.79659843</v>
      </c>
      <c r="L21" s="2">
        <v>4.0993785860000003</v>
      </c>
      <c r="M21" s="2">
        <v>1.3035753969999999</v>
      </c>
    </row>
    <row r="22" spans="1:13">
      <c r="A22" s="1" t="s">
        <v>34</v>
      </c>
      <c r="B22" s="1">
        <v>903</v>
      </c>
      <c r="E22" s="28">
        <v>0.40650838613510132</v>
      </c>
      <c r="F22" s="35">
        <v>14.637302399999999</v>
      </c>
      <c r="G22">
        <v>0.41718950867652888</v>
      </c>
      <c r="H22">
        <v>1.03846263885498</v>
      </c>
      <c r="I22">
        <v>8.640965074300766E-2</v>
      </c>
      <c r="J22" s="2">
        <v>19.089502329999998</v>
      </c>
      <c r="K22" s="34">
        <v>27.314429279999999</v>
      </c>
      <c r="L22" s="2">
        <v>2.6700267790000001</v>
      </c>
      <c r="M22" s="2">
        <v>1.0185519460000001</v>
      </c>
    </row>
    <row r="23" spans="1:13">
      <c r="A23" s="1" t="s">
        <v>69</v>
      </c>
      <c r="B23" s="1">
        <v>916</v>
      </c>
      <c r="E23" s="28">
        <v>0.33545799553394318</v>
      </c>
      <c r="F23" s="35">
        <v>15.0741663</v>
      </c>
      <c r="G23">
        <v>0.44139391183853149</v>
      </c>
      <c r="H23">
        <v>1.095089197158813</v>
      </c>
      <c r="I23">
        <v>0.14891624450683591</v>
      </c>
      <c r="J23" s="2">
        <v>19.811386110000001</v>
      </c>
      <c r="K23" s="34">
        <v>27.45969582</v>
      </c>
      <c r="L23" s="2">
        <v>8.1924676900000009</v>
      </c>
      <c r="M23" s="2">
        <v>1.1713018420000001</v>
      </c>
    </row>
    <row r="24" spans="1:13">
      <c r="A24" s="1" t="s">
        <v>29</v>
      </c>
      <c r="B24" s="1">
        <v>107</v>
      </c>
      <c r="E24" s="5">
        <v>0.14569422602653501</v>
      </c>
      <c r="F24" s="34">
        <v>12.094738960000001</v>
      </c>
      <c r="G24">
        <v>7.7076919376850128E-2</v>
      </c>
      <c r="H24">
        <v>0.96041524410247803</v>
      </c>
      <c r="I24">
        <v>6.6656157374382019E-2</v>
      </c>
      <c r="J24" s="2">
        <v>20.17431831</v>
      </c>
      <c r="K24" s="34">
        <v>27.594707490000001</v>
      </c>
      <c r="L24" s="2">
        <v>2.839090943</v>
      </c>
      <c r="M24" s="2">
        <v>2.2661902899999999</v>
      </c>
    </row>
    <row r="25" spans="1:13">
      <c r="A25" s="1" t="s">
        <v>279</v>
      </c>
      <c r="B25" s="1">
        <v>302</v>
      </c>
      <c r="E25" s="5">
        <v>8.3032075315713882E-2</v>
      </c>
      <c r="F25" s="34">
        <v>12.941352370000001</v>
      </c>
      <c r="G25">
        <v>9.9147476255893707E-2</v>
      </c>
      <c r="H25">
        <v>1.050561785697937</v>
      </c>
      <c r="I25">
        <v>2.222889848053455E-2</v>
      </c>
      <c r="J25" s="2">
        <v>20.240251539999999</v>
      </c>
      <c r="K25" s="34">
        <v>27.74253654</v>
      </c>
      <c r="L25" s="2">
        <v>3.0386350150000001</v>
      </c>
      <c r="M25" s="2">
        <v>1.977935314</v>
      </c>
    </row>
    <row r="26" spans="1:13">
      <c r="A26" s="1" t="s">
        <v>74</v>
      </c>
      <c r="B26" s="1">
        <v>1409</v>
      </c>
      <c r="E26" s="28">
        <v>0.32069237530231481</v>
      </c>
      <c r="F26" s="35">
        <v>14.76769161</v>
      </c>
      <c r="G26">
        <v>0.34897106885910029</v>
      </c>
      <c r="H26">
        <v>1.0672163367271419</v>
      </c>
      <c r="I26">
        <v>9.3278661370277405E-2</v>
      </c>
      <c r="J26" s="2">
        <v>18.852655410000001</v>
      </c>
      <c r="K26" s="34">
        <v>28.080066680000002</v>
      </c>
      <c r="L26" s="2">
        <v>6.4741349220000002</v>
      </c>
      <c r="M26" s="2">
        <v>1.116965413</v>
      </c>
    </row>
    <row r="27" spans="1:13">
      <c r="A27" s="1" t="s">
        <v>70</v>
      </c>
      <c r="B27" s="1">
        <v>915</v>
      </c>
      <c r="E27" s="28">
        <v>0.33545799553394318</v>
      </c>
      <c r="F27" s="35">
        <v>15.40074444</v>
      </c>
      <c r="G27">
        <v>0.44139391183853149</v>
      </c>
      <c r="H27">
        <v>1.095089197158813</v>
      </c>
      <c r="I27">
        <v>0.14891624450683591</v>
      </c>
      <c r="J27" s="2">
        <v>20.286822319999999</v>
      </c>
      <c r="K27" s="34">
        <v>29.013185499999999</v>
      </c>
      <c r="L27" s="2">
        <v>7.5807881359999998</v>
      </c>
      <c r="M27" s="2">
        <v>1.166482091</v>
      </c>
    </row>
    <row r="28" spans="1:13">
      <c r="A28" s="1" t="s">
        <v>277</v>
      </c>
      <c r="B28" s="1">
        <v>103</v>
      </c>
      <c r="E28" s="5">
        <v>9.1366112232208252E-2</v>
      </c>
      <c r="F28" s="34">
        <v>12.419832230000001</v>
      </c>
      <c r="G28">
        <v>3.1739693135023117E-2</v>
      </c>
      <c r="H28">
        <v>1.0703709721565251</v>
      </c>
      <c r="I28">
        <v>2.504590526223183E-2</v>
      </c>
      <c r="J28" s="2">
        <v>20.045337679999999</v>
      </c>
      <c r="K28" s="34">
        <v>29.5412693</v>
      </c>
      <c r="L28" s="2">
        <v>2.719326138</v>
      </c>
      <c r="M28" s="2">
        <v>2.4499328139999998</v>
      </c>
    </row>
    <row r="29" spans="1:13">
      <c r="A29" s="1" t="s">
        <v>163</v>
      </c>
      <c r="B29" s="1">
        <v>806</v>
      </c>
      <c r="E29" s="27">
        <v>0.2110762819647789</v>
      </c>
      <c r="F29" s="35">
        <v>15.770255089999999</v>
      </c>
      <c r="G29">
        <v>0.16567523777484891</v>
      </c>
      <c r="H29">
        <v>1.012520313262939</v>
      </c>
      <c r="I29">
        <v>-1.1621988378465181E-2</v>
      </c>
      <c r="J29" s="2">
        <v>18.441608429999999</v>
      </c>
      <c r="K29" s="34">
        <v>29.573740010000002</v>
      </c>
      <c r="L29" s="2">
        <v>3.3346078399999999</v>
      </c>
      <c r="M29" s="2">
        <v>0.84387290500000001</v>
      </c>
    </row>
    <row r="30" spans="1:13">
      <c r="A30" s="1" t="s">
        <v>252</v>
      </c>
      <c r="B30" s="1">
        <v>301</v>
      </c>
      <c r="E30" s="5">
        <v>0.1378968358039856</v>
      </c>
      <c r="F30" s="34">
        <v>12.74083233</v>
      </c>
      <c r="G30">
        <v>0.1111987791955471</v>
      </c>
      <c r="H30">
        <v>0.99802467226982117</v>
      </c>
      <c r="I30">
        <v>5.3448095917701721E-2</v>
      </c>
      <c r="J30" s="2">
        <v>20.312233920000001</v>
      </c>
      <c r="K30" s="34">
        <v>29.685680390000002</v>
      </c>
      <c r="L30" s="2">
        <v>2.9129356149999999</v>
      </c>
      <c r="M30" s="2">
        <v>2.148862362</v>
      </c>
    </row>
    <row r="31" spans="1:13">
      <c r="A31" s="1" t="s">
        <v>131</v>
      </c>
      <c r="B31" s="1">
        <v>1407</v>
      </c>
      <c r="E31" s="3">
        <v>0.23667073994874949</v>
      </c>
      <c r="F31" s="35">
        <v>15.32620621</v>
      </c>
      <c r="G31">
        <v>0.36762452125549322</v>
      </c>
      <c r="H31">
        <v>1.060365498065948</v>
      </c>
      <c r="I31">
        <v>8.9101538062095642E-2</v>
      </c>
      <c r="J31" s="2">
        <v>19.30388069</v>
      </c>
      <c r="K31" s="34">
        <v>29.739515300000001</v>
      </c>
      <c r="L31" s="2">
        <v>9.0505256650000003</v>
      </c>
      <c r="M31" s="2">
        <v>1.182073355</v>
      </c>
    </row>
    <row r="32" spans="1:13">
      <c r="A32" s="1" t="s">
        <v>22</v>
      </c>
      <c r="B32" s="1">
        <v>804</v>
      </c>
      <c r="E32" s="28">
        <v>0.48275299370288849</v>
      </c>
      <c r="F32" s="35">
        <v>15.468329430000001</v>
      </c>
      <c r="G32">
        <v>0.41187295317649841</v>
      </c>
      <c r="H32">
        <v>1.1100702285766599</v>
      </c>
      <c r="I32">
        <v>0.13457402586936951</v>
      </c>
      <c r="J32" s="2">
        <v>19.24614334</v>
      </c>
      <c r="K32" s="34">
        <v>29.84205437</v>
      </c>
      <c r="L32" s="2">
        <v>3.3671443459999999</v>
      </c>
      <c r="M32" s="2">
        <v>0.88204526900000002</v>
      </c>
    </row>
    <row r="33" spans="1:13">
      <c r="A33" s="1" t="s">
        <v>245</v>
      </c>
      <c r="B33" s="1">
        <v>207</v>
      </c>
      <c r="E33" s="5">
        <v>0.14036273211240771</v>
      </c>
      <c r="F33" s="34">
        <v>13.102215770000001</v>
      </c>
      <c r="G33">
        <v>0.11585553735494609</v>
      </c>
      <c r="H33">
        <v>1.017741799354553</v>
      </c>
      <c r="I33">
        <v>8.9150029234588146E-3</v>
      </c>
      <c r="J33" s="2">
        <v>20.603858949999999</v>
      </c>
      <c r="K33" s="34">
        <v>30.11549759</v>
      </c>
      <c r="L33" s="2">
        <v>2.6488418579999999</v>
      </c>
      <c r="M33" s="2">
        <v>2.6327850819999998</v>
      </c>
    </row>
    <row r="34" spans="1:13">
      <c r="A34" s="1" t="s">
        <v>203</v>
      </c>
      <c r="B34" s="1">
        <v>105</v>
      </c>
      <c r="E34" s="27">
        <v>0.17380981147289279</v>
      </c>
      <c r="F34" s="34">
        <v>12.61586237</v>
      </c>
      <c r="G34">
        <v>9.2671066522598267E-2</v>
      </c>
      <c r="H34">
        <v>1.038774371147156</v>
      </c>
      <c r="I34">
        <v>4.425521194934845E-2</v>
      </c>
      <c r="J34" s="2">
        <v>20.48329163</v>
      </c>
      <c r="K34" s="34">
        <v>30.141986849999999</v>
      </c>
      <c r="L34" s="2">
        <v>2.712844729</v>
      </c>
      <c r="M34" s="2">
        <v>2.467503309</v>
      </c>
    </row>
    <row r="35" spans="1:13">
      <c r="A35" s="1" t="s">
        <v>111</v>
      </c>
      <c r="B35" s="1">
        <v>1410</v>
      </c>
      <c r="E35" s="3">
        <v>0.27097433805465698</v>
      </c>
      <c r="F35" s="35">
        <v>14.891920089999999</v>
      </c>
      <c r="G35">
        <v>0.33130237460136408</v>
      </c>
      <c r="H35">
        <v>1.050179243087769</v>
      </c>
      <c r="I35">
        <v>7.7291294932365417E-2</v>
      </c>
      <c r="J35" s="2">
        <v>18.977355960000001</v>
      </c>
      <c r="K35" s="34">
        <v>30.218036649999998</v>
      </c>
      <c r="L35" s="2">
        <v>4.9415693279999999</v>
      </c>
      <c r="M35" s="2">
        <v>1.04492557</v>
      </c>
    </row>
    <row r="36" spans="1:13">
      <c r="A36" s="1" t="s">
        <v>271</v>
      </c>
      <c r="B36" s="1">
        <v>203</v>
      </c>
      <c r="E36" s="5">
        <v>0.11260420829057689</v>
      </c>
      <c r="F36" s="34">
        <v>13.17869282</v>
      </c>
      <c r="G36">
        <v>0.12723258137702939</v>
      </c>
      <c r="H36">
        <v>0.99051707983016968</v>
      </c>
      <c r="I36">
        <v>-5.6305613368749619E-2</v>
      </c>
      <c r="J36" s="2">
        <v>20.19416618</v>
      </c>
      <c r="K36" s="34">
        <v>30.30006981</v>
      </c>
      <c r="L36" s="2">
        <v>2.691400051</v>
      </c>
      <c r="M36" s="2">
        <v>2.4416204690000001</v>
      </c>
    </row>
    <row r="37" spans="1:13">
      <c r="A37" s="1" t="s">
        <v>229</v>
      </c>
      <c r="B37" s="1">
        <v>917</v>
      </c>
      <c r="E37" s="5">
        <v>0.1490485817193985</v>
      </c>
      <c r="F37" s="34">
        <v>13.250497340000001</v>
      </c>
      <c r="G37">
        <v>4.7235921025276177E-2</v>
      </c>
      <c r="H37">
        <v>1.0714700222015381</v>
      </c>
      <c r="I37">
        <v>3.6556001752614968E-2</v>
      </c>
      <c r="J37" s="2">
        <v>16.96545982</v>
      </c>
      <c r="K37" s="34">
        <v>30.436790469999998</v>
      </c>
      <c r="L37" s="2">
        <v>4.1229453090000003</v>
      </c>
      <c r="M37" s="2">
        <v>1.284777761</v>
      </c>
    </row>
    <row r="38" spans="1:13">
      <c r="A38" s="1" t="s">
        <v>114</v>
      </c>
      <c r="B38" s="1">
        <v>1420</v>
      </c>
      <c r="E38" s="3">
        <v>0.26372954249382019</v>
      </c>
      <c r="F38" s="36">
        <v>17.02630997</v>
      </c>
      <c r="G38">
        <v>0.25552502274513239</v>
      </c>
      <c r="H38">
        <v>1.0267271995544429</v>
      </c>
      <c r="I38">
        <v>2.0010467618703839E-2</v>
      </c>
      <c r="J38" s="2">
        <v>21.245496750000001</v>
      </c>
      <c r="K38" s="34">
        <v>30.443626399999999</v>
      </c>
      <c r="L38" s="2">
        <v>3.6972584720000001</v>
      </c>
      <c r="M38" s="2">
        <v>0.89245736600000003</v>
      </c>
    </row>
    <row r="39" spans="1:13">
      <c r="A39" s="1" t="s">
        <v>283</v>
      </c>
      <c r="B39" s="1">
        <v>304</v>
      </c>
      <c r="E39" s="5">
        <v>5.5879179388284683E-2</v>
      </c>
      <c r="F39" s="34">
        <v>12.987826350000001</v>
      </c>
      <c r="G39">
        <v>6.0276996344327927E-2</v>
      </c>
      <c r="H39">
        <v>1.0466679334640501</v>
      </c>
      <c r="I39">
        <v>2.238890714943409E-2</v>
      </c>
      <c r="J39" s="2">
        <v>20.05108547</v>
      </c>
      <c r="K39" s="34">
        <v>30.76833916</v>
      </c>
      <c r="L39" s="2">
        <v>3.2382811309999999</v>
      </c>
      <c r="M39" s="2">
        <v>1.7113680840000001</v>
      </c>
    </row>
    <row r="40" spans="1:13">
      <c r="A40" s="1" t="s">
        <v>153</v>
      </c>
      <c r="B40" s="1">
        <v>901</v>
      </c>
      <c r="E40" s="27">
        <v>0.21729651093482971</v>
      </c>
      <c r="F40" s="34">
        <v>13.348122119999999</v>
      </c>
      <c r="G40">
        <v>0.20981594920158389</v>
      </c>
      <c r="H40">
        <v>1.02993559837341</v>
      </c>
      <c r="I40">
        <v>7.5538069009780884E-2</v>
      </c>
      <c r="J40" s="2">
        <v>17.006946559999999</v>
      </c>
      <c r="K40" s="34">
        <v>30.869170189999998</v>
      </c>
      <c r="L40" s="2">
        <v>4.0823569300000004</v>
      </c>
      <c r="M40" s="2">
        <v>1.2853637929999999</v>
      </c>
    </row>
    <row r="41" spans="1:13">
      <c r="A41" s="1" t="s">
        <v>11</v>
      </c>
      <c r="B41" s="1">
        <v>702</v>
      </c>
      <c r="E41" s="28">
        <v>0.65568318963050842</v>
      </c>
      <c r="F41" s="36">
        <v>16.166286469999999</v>
      </c>
      <c r="G41">
        <v>0.62227028608322144</v>
      </c>
      <c r="H41">
        <v>1.140497088432312</v>
      </c>
      <c r="I41">
        <v>0.2227157652378082</v>
      </c>
      <c r="J41" s="2">
        <v>21.504946709999999</v>
      </c>
      <c r="K41" s="34">
        <v>31.30496788</v>
      </c>
      <c r="L41" s="2">
        <v>2.4580861330000001</v>
      </c>
      <c r="M41" s="2">
        <v>2.0013867620000001</v>
      </c>
    </row>
    <row r="42" spans="1:13">
      <c r="A42" s="1" t="s">
        <v>30</v>
      </c>
      <c r="B42" s="1">
        <v>1411</v>
      </c>
      <c r="E42" s="28">
        <v>0.42616215348243708</v>
      </c>
      <c r="F42" s="35">
        <v>15.206194399999999</v>
      </c>
      <c r="G42">
        <v>0.33104036748409271</v>
      </c>
      <c r="H42">
        <v>1.0551480054855349</v>
      </c>
      <c r="I42">
        <v>9.2225659638643265E-2</v>
      </c>
      <c r="J42" s="2">
        <v>18.786296839999999</v>
      </c>
      <c r="K42" s="34">
        <v>31.537393569999999</v>
      </c>
      <c r="L42" s="2">
        <v>3.927369595</v>
      </c>
      <c r="M42" s="2">
        <v>0.97874486400000005</v>
      </c>
    </row>
    <row r="43" spans="1:13">
      <c r="A43" s="1" t="s">
        <v>172</v>
      </c>
      <c r="B43" s="1">
        <v>502</v>
      </c>
      <c r="E43" s="27">
        <v>0.201581135392189</v>
      </c>
      <c r="F43" s="34">
        <v>13.8735733</v>
      </c>
      <c r="G43">
        <v>0.39515838027000427</v>
      </c>
      <c r="H43">
        <v>1.047088146209717</v>
      </c>
      <c r="I43">
        <v>8.7558992207050323E-2</v>
      </c>
      <c r="J43" s="2">
        <v>19.919661519999998</v>
      </c>
      <c r="K43" s="34">
        <v>31.6108799</v>
      </c>
      <c r="L43" s="2">
        <v>2.6678198580000001</v>
      </c>
      <c r="M43" s="2">
        <v>2.2119348049999998</v>
      </c>
    </row>
    <row r="44" spans="1:13">
      <c r="A44" s="1" t="s">
        <v>162</v>
      </c>
      <c r="B44" s="1">
        <v>913</v>
      </c>
      <c r="E44" s="27">
        <v>0.21441719681024549</v>
      </c>
      <c r="F44" s="36">
        <v>16.961919779999999</v>
      </c>
      <c r="G44">
        <v>0.1948585510253906</v>
      </c>
      <c r="H44">
        <v>1.0032316446304319</v>
      </c>
      <c r="I44">
        <v>-1.524929143488407E-2</v>
      </c>
      <c r="J44" s="2">
        <v>20.300471309999999</v>
      </c>
      <c r="K44" s="34">
        <v>31.798871989999999</v>
      </c>
      <c r="L44" s="2">
        <v>4.0274283889999998</v>
      </c>
      <c r="M44" s="2">
        <v>1.1100873950000001</v>
      </c>
    </row>
    <row r="45" spans="1:13">
      <c r="A45" s="1" t="s">
        <v>135</v>
      </c>
      <c r="B45" s="1">
        <v>814</v>
      </c>
      <c r="E45" s="3">
        <v>0.23350077867507929</v>
      </c>
      <c r="F45" s="34">
        <v>13.7562418</v>
      </c>
      <c r="G45">
        <v>0.17331615090370181</v>
      </c>
      <c r="H45">
        <v>1.030937612056732</v>
      </c>
      <c r="I45">
        <v>2.791205421090126E-2</v>
      </c>
      <c r="J45" s="2">
        <v>18.122404100000001</v>
      </c>
      <c r="K45" s="34">
        <v>32.162036899999997</v>
      </c>
      <c r="L45" s="2">
        <v>3.6352586750000002</v>
      </c>
      <c r="M45" s="2">
        <v>1.151260138</v>
      </c>
    </row>
    <row r="46" spans="1:13">
      <c r="A46" s="1" t="s">
        <v>274</v>
      </c>
      <c r="B46" s="1">
        <v>819</v>
      </c>
      <c r="E46" s="5">
        <v>9.8190627992153168E-2</v>
      </c>
      <c r="F46" s="34">
        <v>13.284806250000001</v>
      </c>
      <c r="G46">
        <v>0.15911383926868439</v>
      </c>
      <c r="H46">
        <v>1.0136605501174929</v>
      </c>
      <c r="I46">
        <v>-1.1568821792025119E-3</v>
      </c>
      <c r="J46" s="2">
        <v>17.570981979999999</v>
      </c>
      <c r="K46" s="34">
        <v>32.272266389999999</v>
      </c>
      <c r="L46" s="2">
        <v>3.823512316</v>
      </c>
      <c r="M46" s="2">
        <v>1.2125957009999999</v>
      </c>
    </row>
    <row r="47" spans="1:13">
      <c r="A47" s="1" t="s">
        <v>24</v>
      </c>
      <c r="B47" s="1">
        <v>1412</v>
      </c>
      <c r="E47" s="28">
        <v>0.46040195226669312</v>
      </c>
      <c r="F47" s="35">
        <v>15.739197730000001</v>
      </c>
      <c r="G47">
        <v>0.39262396097183228</v>
      </c>
      <c r="H47">
        <v>1.0788653492927549</v>
      </c>
      <c r="I47">
        <v>0.1032289527356625</v>
      </c>
      <c r="J47" s="2">
        <v>18.809852599999999</v>
      </c>
      <c r="K47" s="34">
        <v>32.576469420000002</v>
      </c>
      <c r="L47" s="2">
        <v>3.7596645359999998</v>
      </c>
      <c r="M47" s="2">
        <v>0.98442798899999995</v>
      </c>
    </row>
    <row r="48" spans="1:13">
      <c r="A48" s="1" t="s">
        <v>239</v>
      </c>
      <c r="B48" s="1">
        <v>501</v>
      </c>
      <c r="E48" s="5">
        <v>0.14309075474739069</v>
      </c>
      <c r="F48" s="34">
        <v>13.86345053</v>
      </c>
      <c r="G48">
        <v>0.22085776925086981</v>
      </c>
      <c r="H48">
        <v>1.012543916702271</v>
      </c>
      <c r="I48">
        <v>3.2050803303718567E-2</v>
      </c>
      <c r="J48" s="2">
        <v>20.029829029999998</v>
      </c>
      <c r="K48" s="34">
        <v>32.624324799999997</v>
      </c>
      <c r="L48" s="2">
        <v>2.6820400950000001</v>
      </c>
      <c r="M48" s="2">
        <v>2.2691227199999999</v>
      </c>
    </row>
    <row r="49" spans="1:13">
      <c r="A49" s="1" t="s">
        <v>40</v>
      </c>
      <c r="B49" s="1">
        <v>1406</v>
      </c>
      <c r="E49" s="28">
        <v>0.39073270559310908</v>
      </c>
      <c r="F49" s="35">
        <v>14.584370610000001</v>
      </c>
      <c r="G49">
        <v>0.36254426836967468</v>
      </c>
      <c r="H49">
        <v>1.062473475933075</v>
      </c>
      <c r="I49">
        <v>8.9727863669395447E-2</v>
      </c>
      <c r="J49" s="2">
        <v>19.8851099</v>
      </c>
      <c r="K49" s="34">
        <v>32.722591399999999</v>
      </c>
      <c r="L49" s="2">
        <v>8.7863039969999992</v>
      </c>
      <c r="M49" s="2">
        <v>1.172580183</v>
      </c>
    </row>
    <row r="50" spans="1:13">
      <c r="A50" s="1" t="s">
        <v>100</v>
      </c>
      <c r="B50" s="1">
        <v>7002</v>
      </c>
      <c r="E50" s="3">
        <v>0.28301264345645899</v>
      </c>
      <c r="F50" s="6">
        <v>19.031099319999999</v>
      </c>
      <c r="G50">
        <v>0.25601571798324579</v>
      </c>
      <c r="H50">
        <v>1.006903290748596</v>
      </c>
      <c r="I50">
        <v>2.2365804761648178E-3</v>
      </c>
      <c r="J50" s="2">
        <v>20.407271389999998</v>
      </c>
      <c r="K50" s="34">
        <v>32.926818849999997</v>
      </c>
      <c r="L50" s="2">
        <v>2.7041954989999999</v>
      </c>
      <c r="M50" s="2">
        <v>1.111881495</v>
      </c>
    </row>
    <row r="51" spans="1:13">
      <c r="A51" s="1" t="s">
        <v>39</v>
      </c>
      <c r="B51" s="1">
        <v>1417</v>
      </c>
      <c r="E51" s="28">
        <v>0.39083915948867798</v>
      </c>
      <c r="F51" s="35">
        <v>14.828271389999999</v>
      </c>
      <c r="G51">
        <v>0.35423018038272858</v>
      </c>
      <c r="H51">
        <v>1.0678092241287229</v>
      </c>
      <c r="I51">
        <v>9.0858221054077148E-2</v>
      </c>
      <c r="J51" s="2">
        <v>20.09916115</v>
      </c>
      <c r="K51" s="34">
        <v>32.986633300000001</v>
      </c>
      <c r="L51" s="2">
        <v>5.8331661219999997</v>
      </c>
      <c r="M51" s="2">
        <v>1.0673377509999999</v>
      </c>
    </row>
    <row r="52" spans="1:13">
      <c r="A52" s="1" t="s">
        <v>65</v>
      </c>
      <c r="B52" s="1">
        <v>902</v>
      </c>
      <c r="E52" s="28">
        <v>0.34172292053699488</v>
      </c>
      <c r="F52" s="34">
        <v>14.06101608</v>
      </c>
      <c r="G52">
        <v>0.37504079937934881</v>
      </c>
      <c r="H52">
        <v>1.066637337207794</v>
      </c>
      <c r="I52">
        <v>0.1037991866469383</v>
      </c>
      <c r="J52" s="2">
        <v>18.059495930000001</v>
      </c>
      <c r="K52" s="34">
        <v>33.063537599999997</v>
      </c>
      <c r="L52" s="2">
        <v>3.6280360219999999</v>
      </c>
      <c r="M52" s="2">
        <v>1.15061748</v>
      </c>
    </row>
    <row r="53" spans="1:13">
      <c r="A53" s="1" t="s">
        <v>85</v>
      </c>
      <c r="B53" s="1">
        <v>914</v>
      </c>
      <c r="E53" s="3">
        <v>0.30307558178901672</v>
      </c>
      <c r="F53" s="36">
        <v>17.676037789999999</v>
      </c>
      <c r="G53">
        <v>0.34183664619922638</v>
      </c>
      <c r="H53">
        <v>1.067139148712158</v>
      </c>
      <c r="I53">
        <v>9.0634271502494812E-2</v>
      </c>
      <c r="J53" s="2">
        <v>20.65919113</v>
      </c>
      <c r="K53" s="34">
        <v>33.082336429999998</v>
      </c>
      <c r="L53" s="2">
        <v>5.3958239560000001</v>
      </c>
      <c r="M53" s="2">
        <v>1.185374618</v>
      </c>
    </row>
    <row r="54" spans="1:13">
      <c r="A54" s="1" t="s">
        <v>23</v>
      </c>
      <c r="B54" s="1">
        <v>1413</v>
      </c>
      <c r="E54" s="28">
        <v>0.46791839599609381</v>
      </c>
      <c r="F54" s="36">
        <v>16.16733456</v>
      </c>
      <c r="G54">
        <v>0.19166076183319089</v>
      </c>
      <c r="H54">
        <v>1.092230081558228</v>
      </c>
      <c r="I54">
        <v>8.1090033054351807E-2</v>
      </c>
      <c r="J54" s="2">
        <v>19.865104680000002</v>
      </c>
      <c r="K54" s="34">
        <v>33.119937899999996</v>
      </c>
      <c r="L54" s="2">
        <v>4.179622889</v>
      </c>
      <c r="M54" s="2">
        <v>1.037478626</v>
      </c>
    </row>
    <row r="55" spans="1:13">
      <c r="A55" s="1" t="s">
        <v>16</v>
      </c>
      <c r="B55" s="1">
        <v>724</v>
      </c>
      <c r="E55" s="28">
        <v>0.55916264653205872</v>
      </c>
      <c r="F55" s="34">
        <v>13.0355854</v>
      </c>
      <c r="G55">
        <v>0.53370529413223267</v>
      </c>
      <c r="H55">
        <v>1.0902112722396851</v>
      </c>
      <c r="I55">
        <v>0.1530580073595047</v>
      </c>
      <c r="J55" s="2">
        <v>19.34287453</v>
      </c>
      <c r="K55" s="34">
        <v>33.145572659999999</v>
      </c>
      <c r="L55" s="2">
        <v>3.4999227519999998</v>
      </c>
      <c r="M55" s="2">
        <v>1.9741183520000001</v>
      </c>
    </row>
    <row r="56" spans="1:13">
      <c r="A56" s="1" t="s">
        <v>267</v>
      </c>
      <c r="B56" s="1">
        <v>305</v>
      </c>
      <c r="E56" s="5">
        <v>0.1154184862971306</v>
      </c>
      <c r="F56" s="34">
        <v>13.33433247</v>
      </c>
      <c r="G56">
        <v>0.12077385187149051</v>
      </c>
      <c r="H56">
        <v>1.008265495300293</v>
      </c>
      <c r="I56">
        <v>-2.2914905101060871E-2</v>
      </c>
      <c r="J56" s="2">
        <v>19.613073350000001</v>
      </c>
      <c r="K56" s="34">
        <v>33.220767969999997</v>
      </c>
      <c r="L56" s="2">
        <v>3.3485009670000001</v>
      </c>
      <c r="M56" s="2">
        <v>1.4853700400000001</v>
      </c>
    </row>
    <row r="57" spans="1:13">
      <c r="A57" s="1" t="s">
        <v>218</v>
      </c>
      <c r="B57" s="1">
        <v>202</v>
      </c>
      <c r="E57" s="27">
        <v>0.1631239652633667</v>
      </c>
      <c r="F57" s="34">
        <v>13.06610012</v>
      </c>
      <c r="G57">
        <v>0.14240129292011261</v>
      </c>
      <c r="H57">
        <v>1.0031700134277339</v>
      </c>
      <c r="I57">
        <v>3.0863246647641058E-3</v>
      </c>
      <c r="J57" s="2">
        <v>19.943042760000001</v>
      </c>
      <c r="K57" s="34">
        <v>33.295963290000003</v>
      </c>
      <c r="L57" s="2">
        <v>2.7342906</v>
      </c>
      <c r="M57" s="2">
        <v>2.344242811</v>
      </c>
    </row>
    <row r="58" spans="1:13">
      <c r="A58" s="1" t="s">
        <v>17</v>
      </c>
      <c r="B58" s="1">
        <v>7089</v>
      </c>
      <c r="E58" s="28">
        <v>0.55703803896903992</v>
      </c>
      <c r="F58" s="6">
        <v>18.99599838</v>
      </c>
      <c r="G58">
        <v>0.53216546773910522</v>
      </c>
      <c r="H58">
        <v>1.1131332516670229</v>
      </c>
      <c r="I58">
        <v>0.18857759237289429</v>
      </c>
      <c r="J58" s="2">
        <v>21.08371258</v>
      </c>
      <c r="K58" s="34">
        <v>33.405342099999999</v>
      </c>
      <c r="L58" s="2">
        <v>3.9386895900000001</v>
      </c>
      <c r="M58" s="2">
        <v>1.139428914</v>
      </c>
    </row>
    <row r="59" spans="1:13">
      <c r="A59" s="1" t="s">
        <v>64</v>
      </c>
      <c r="B59" s="1">
        <v>909</v>
      </c>
      <c r="E59" s="28">
        <v>0.34276479482650762</v>
      </c>
      <c r="F59" s="36">
        <v>16.195545200000002</v>
      </c>
      <c r="G59">
        <v>0.35323227941989899</v>
      </c>
      <c r="H59">
        <v>1.0359534621238711</v>
      </c>
      <c r="I59">
        <v>5.8668049052357667E-2</v>
      </c>
      <c r="J59" s="2">
        <v>19.830992699999999</v>
      </c>
      <c r="K59" s="34">
        <v>33.476264950000001</v>
      </c>
      <c r="L59" s="2">
        <v>2.6050045489999998</v>
      </c>
      <c r="M59" s="2">
        <v>1.0114359260000001</v>
      </c>
    </row>
    <row r="60" spans="1:13">
      <c r="A60" s="1" t="s">
        <v>21</v>
      </c>
      <c r="B60" s="1">
        <v>805</v>
      </c>
      <c r="E60" s="28">
        <v>0.48371228575706482</v>
      </c>
      <c r="F60" s="35">
        <v>14.53047276</v>
      </c>
      <c r="G60">
        <v>0.49410700798034668</v>
      </c>
      <c r="H60">
        <v>1.107352197170258</v>
      </c>
      <c r="I60">
        <v>0.1537671089172363</v>
      </c>
      <c r="J60" s="2">
        <v>19.577740670000001</v>
      </c>
      <c r="K60" s="34">
        <v>33.513008120000002</v>
      </c>
      <c r="L60" s="2">
        <v>3.4132606980000002</v>
      </c>
      <c r="M60" s="2">
        <v>1.080743432</v>
      </c>
    </row>
    <row r="61" spans="1:13">
      <c r="A61" s="1" t="s">
        <v>253</v>
      </c>
      <c r="B61" s="1">
        <v>106</v>
      </c>
      <c r="E61" s="5">
        <v>0.13577421009540561</v>
      </c>
      <c r="F61" s="34">
        <v>13.20251846</v>
      </c>
      <c r="G61">
        <v>8.2973804324865341E-2</v>
      </c>
      <c r="H61">
        <v>1.004289031028748</v>
      </c>
      <c r="I61">
        <v>2.684882003813982E-2</v>
      </c>
      <c r="J61" s="2">
        <v>20.622699740000002</v>
      </c>
      <c r="K61" s="34">
        <v>33.64460373</v>
      </c>
      <c r="L61" s="2">
        <v>2.7538838390000002</v>
      </c>
      <c r="M61" s="2">
        <v>2.3527257439999998</v>
      </c>
    </row>
    <row r="62" spans="1:13">
      <c r="A62" s="1" t="s">
        <v>225</v>
      </c>
      <c r="B62" s="1">
        <v>201</v>
      </c>
      <c r="E62" s="5">
        <v>0.15154168009758001</v>
      </c>
      <c r="F62" s="34">
        <v>13.018787379999999</v>
      </c>
      <c r="G62">
        <v>6.4507260918617249E-2</v>
      </c>
      <c r="H62">
        <v>1.0606620311737061</v>
      </c>
      <c r="I62">
        <v>2.3824252188205719E-2</v>
      </c>
      <c r="J62" s="2">
        <v>20.059553149999999</v>
      </c>
      <c r="K62" s="34">
        <v>33.706127170000002</v>
      </c>
      <c r="L62" s="2">
        <v>2.720083952</v>
      </c>
      <c r="M62" s="2">
        <v>2.4315764899999999</v>
      </c>
    </row>
    <row r="63" spans="1:13">
      <c r="A63" s="1" t="s">
        <v>207</v>
      </c>
      <c r="B63" s="1">
        <v>815</v>
      </c>
      <c r="E63" s="27">
        <v>0.17162138223648071</v>
      </c>
      <c r="F63" s="34">
        <v>13.63871956</v>
      </c>
      <c r="G63">
        <v>0.21734961867332461</v>
      </c>
      <c r="H63">
        <v>1.01998895406723</v>
      </c>
      <c r="I63">
        <v>1.6723110340535641E-2</v>
      </c>
      <c r="J63" s="2">
        <v>17.59890747</v>
      </c>
      <c r="K63" s="34">
        <v>33.752269740000003</v>
      </c>
      <c r="L63" s="2">
        <v>3.8509110209999999</v>
      </c>
      <c r="M63" s="2">
        <v>1.2062677150000001</v>
      </c>
    </row>
    <row r="64" spans="1:13">
      <c r="A64" s="1" t="s">
        <v>269</v>
      </c>
      <c r="B64" s="1">
        <v>206</v>
      </c>
      <c r="E64" s="5">
        <v>0.1145159602165222</v>
      </c>
      <c r="F64" s="34">
        <v>12.98184395</v>
      </c>
      <c r="G64">
        <v>0.14847709983587271</v>
      </c>
      <c r="H64">
        <v>1.0185893774032591</v>
      </c>
      <c r="I64">
        <v>1.093925256282091E-2</v>
      </c>
      <c r="J64" s="2">
        <v>20.54676151</v>
      </c>
      <c r="K64" s="34">
        <v>33.801830289999998</v>
      </c>
      <c r="L64" s="2">
        <v>2.6491037610000001</v>
      </c>
      <c r="M64" s="2">
        <v>2.5970540049999999</v>
      </c>
    </row>
    <row r="65" spans="1:13">
      <c r="A65" s="1" t="s">
        <v>226</v>
      </c>
      <c r="B65" s="1">
        <v>204</v>
      </c>
      <c r="E65" s="5">
        <v>0.15143884718418121</v>
      </c>
      <c r="F65" s="34">
        <v>13.60850239</v>
      </c>
      <c r="G65">
        <v>0.1218134723603725</v>
      </c>
      <c r="H65">
        <v>0.99103862047195435</v>
      </c>
      <c r="I65">
        <v>-2.650877553969622E-2</v>
      </c>
      <c r="J65" s="2">
        <v>20.119443889999999</v>
      </c>
      <c r="K65" s="34">
        <v>34.032547000000001</v>
      </c>
      <c r="L65" s="2">
        <v>2.6985726360000002</v>
      </c>
      <c r="M65" s="2">
        <v>2.3812341689999998</v>
      </c>
    </row>
    <row r="66" spans="1:13">
      <c r="A66" s="1" t="s">
        <v>144</v>
      </c>
      <c r="B66" s="1">
        <v>7001</v>
      </c>
      <c r="E66" s="3">
        <v>0.22235067188739779</v>
      </c>
      <c r="F66" s="6">
        <v>18.72683048</v>
      </c>
      <c r="G66">
        <v>0.18921869248151779</v>
      </c>
      <c r="H66">
        <v>0.98464095592498779</v>
      </c>
      <c r="I66">
        <v>-2.974692173302174E-2</v>
      </c>
      <c r="J66" s="2">
        <v>20.829938890000001</v>
      </c>
      <c r="K66" s="34">
        <v>34.042800900000003</v>
      </c>
      <c r="L66" s="2">
        <v>2.8020210269999999</v>
      </c>
      <c r="M66" s="2">
        <v>1.1087183949999999</v>
      </c>
    </row>
    <row r="67" spans="1:13">
      <c r="A67" s="1" t="s">
        <v>241</v>
      </c>
      <c r="B67" s="1">
        <v>309</v>
      </c>
      <c r="E67" s="5">
        <v>0.14286533743143079</v>
      </c>
      <c r="F67" s="34">
        <v>13.791337009999999</v>
      </c>
      <c r="G67">
        <v>2.3978709243237969E-2</v>
      </c>
      <c r="H67">
        <v>1.0728162527084351</v>
      </c>
      <c r="I67">
        <v>2.3419237695634369E-2</v>
      </c>
      <c r="J67" s="2">
        <v>19.226378440000001</v>
      </c>
      <c r="K67" s="34">
        <v>34.092361449999999</v>
      </c>
      <c r="L67" s="2">
        <v>3.3927723169999999</v>
      </c>
      <c r="M67" s="2">
        <v>1.184360683</v>
      </c>
    </row>
    <row r="68" spans="1:13">
      <c r="A68" s="1" t="s">
        <v>262</v>
      </c>
      <c r="B68" s="1">
        <v>811</v>
      </c>
      <c r="E68" s="5">
        <v>0.1235704831779003</v>
      </c>
      <c r="F68" s="35">
        <v>14.81658316</v>
      </c>
      <c r="G68">
        <v>0.134170301258564</v>
      </c>
      <c r="H68">
        <v>1.0061852931976321</v>
      </c>
      <c r="I68">
        <v>-4.9919880926609039E-2</v>
      </c>
      <c r="J68" s="2">
        <v>18.599325180000001</v>
      </c>
      <c r="K68" s="34">
        <v>34.129962919999997</v>
      </c>
      <c r="L68" s="2">
        <v>3.4880475999999998</v>
      </c>
      <c r="M68" s="2">
        <v>0.99513655899999998</v>
      </c>
    </row>
    <row r="69" spans="1:13">
      <c r="A69" s="1" t="s">
        <v>206</v>
      </c>
      <c r="B69" s="1">
        <v>807</v>
      </c>
      <c r="E69" s="27">
        <v>0.17173713445663449</v>
      </c>
      <c r="F69" s="35">
        <v>15.653300290000001</v>
      </c>
      <c r="G69">
        <v>0.17278263717889791</v>
      </c>
      <c r="H69">
        <v>1.008192896842957</v>
      </c>
      <c r="I69">
        <v>-1.906579919159412E-2</v>
      </c>
      <c r="J69" s="2">
        <v>19.030820850000001</v>
      </c>
      <c r="K69" s="34">
        <v>34.133380889999998</v>
      </c>
      <c r="L69" s="2">
        <v>3.4003374580000001</v>
      </c>
      <c r="M69" s="2">
        <v>0.90803676799999999</v>
      </c>
    </row>
    <row r="70" spans="1:13">
      <c r="A70" s="1" t="s">
        <v>219</v>
      </c>
      <c r="B70" s="1">
        <v>912</v>
      </c>
      <c r="E70" s="5">
        <v>0.1614978015422821</v>
      </c>
      <c r="F70" s="36">
        <v>17.734804149999999</v>
      </c>
      <c r="G70">
        <v>0.1596404239535332</v>
      </c>
      <c r="H70">
        <v>0.9850299060344696</v>
      </c>
      <c r="I70">
        <v>-3.1493920832872391E-2</v>
      </c>
      <c r="J70" s="2">
        <v>20.652880669999998</v>
      </c>
      <c r="K70" s="34">
        <v>34.189777370000002</v>
      </c>
      <c r="L70" s="2">
        <v>5.0034465790000002</v>
      </c>
      <c r="M70" s="2">
        <v>1.2504456639999999</v>
      </c>
    </row>
    <row r="71" spans="1:13">
      <c r="A71" s="1" t="s">
        <v>77</v>
      </c>
      <c r="B71" s="1">
        <v>1404</v>
      </c>
      <c r="E71" s="28">
        <v>0.31560051441192633</v>
      </c>
      <c r="F71" s="36">
        <v>16.091902730000001</v>
      </c>
      <c r="G71">
        <v>0.30731049180030823</v>
      </c>
      <c r="H71">
        <v>1.053724467754364</v>
      </c>
      <c r="I71">
        <v>7.8167669475078583E-2</v>
      </c>
      <c r="J71" s="2">
        <v>20.775265690000001</v>
      </c>
      <c r="K71" s="34">
        <v>34.235919950000003</v>
      </c>
      <c r="L71" s="2">
        <v>6.2848746780000004</v>
      </c>
      <c r="M71" s="2">
        <v>1.146129489</v>
      </c>
    </row>
    <row r="72" spans="1:13">
      <c r="A72" s="1" t="s">
        <v>15</v>
      </c>
      <c r="B72" s="1">
        <v>1414</v>
      </c>
      <c r="E72" s="28">
        <v>0.56849643588066101</v>
      </c>
      <c r="F72" s="36">
        <v>15.89122963</v>
      </c>
      <c r="G72">
        <v>0.32599377632141108</v>
      </c>
      <c r="H72">
        <v>1.0740205049514771</v>
      </c>
      <c r="I72">
        <v>0.10004933923482889</v>
      </c>
      <c r="J72" s="2">
        <v>20.120319370000001</v>
      </c>
      <c r="K72" s="35">
        <v>34.257282259999997</v>
      </c>
      <c r="L72" s="2">
        <v>4.3088645940000001</v>
      </c>
      <c r="M72" s="2">
        <v>1.027743101</v>
      </c>
    </row>
    <row r="73" spans="1:13">
      <c r="A73" s="1" t="s">
        <v>13</v>
      </c>
      <c r="B73" s="1">
        <v>1501</v>
      </c>
      <c r="E73" s="28">
        <v>0.6249927282333374</v>
      </c>
      <c r="F73" s="6">
        <v>20.338241579999998</v>
      </c>
      <c r="G73">
        <v>0.6046631932258606</v>
      </c>
      <c r="H73">
        <v>1.118709444999695</v>
      </c>
      <c r="I73">
        <v>0.15680840611457819</v>
      </c>
      <c r="J73" s="2">
        <v>21.64481735</v>
      </c>
      <c r="K73" s="35">
        <v>34.26497269</v>
      </c>
      <c r="L73" s="2">
        <v>4.020188332</v>
      </c>
      <c r="M73" s="2">
        <v>1.047809362</v>
      </c>
    </row>
    <row r="74" spans="1:13">
      <c r="A74" s="1" t="s">
        <v>36</v>
      </c>
      <c r="B74" s="1">
        <v>722</v>
      </c>
      <c r="E74" s="28">
        <v>0.40254971385002142</v>
      </c>
      <c r="F74" s="35">
        <v>15.606256009999999</v>
      </c>
      <c r="G74">
        <v>0.31014174222946173</v>
      </c>
      <c r="H74">
        <v>1.023269057273865</v>
      </c>
      <c r="I74">
        <v>4.412182979285717E-2</v>
      </c>
      <c r="J74" s="2">
        <v>19.401638030000001</v>
      </c>
      <c r="K74" s="35">
        <v>34.268390660000001</v>
      </c>
      <c r="L74" s="2">
        <v>5.9005506040000002</v>
      </c>
      <c r="M74" s="2">
        <v>1.57025367</v>
      </c>
    </row>
    <row r="75" spans="1:13">
      <c r="A75" s="1" t="s">
        <v>261</v>
      </c>
      <c r="B75" s="1">
        <v>205</v>
      </c>
      <c r="E75" s="5">
        <v>0.126220703125</v>
      </c>
      <c r="F75" s="34">
        <v>12.91403055</v>
      </c>
      <c r="G75">
        <v>0.12390895932912829</v>
      </c>
      <c r="H75">
        <v>1.025616049766541</v>
      </c>
      <c r="I75">
        <v>1.9211824052035809E-2</v>
      </c>
      <c r="J75" s="2">
        <v>20.357994080000001</v>
      </c>
      <c r="K75" s="35">
        <v>34.357259749999997</v>
      </c>
      <c r="L75" s="2">
        <v>2.665254354</v>
      </c>
      <c r="M75" s="2">
        <v>2.5260322089999998</v>
      </c>
    </row>
    <row r="76" spans="1:13">
      <c r="A76" s="1" t="s">
        <v>48</v>
      </c>
      <c r="B76" s="1">
        <v>1416</v>
      </c>
      <c r="E76" s="28">
        <v>0.3768480122089386</v>
      </c>
      <c r="F76" s="35">
        <v>15.3549819</v>
      </c>
      <c r="G76">
        <v>0.30184896290302282</v>
      </c>
      <c r="H76">
        <v>1.044928967952728</v>
      </c>
      <c r="I76">
        <v>6.4924474805593491E-2</v>
      </c>
      <c r="J76" s="2">
        <v>20.303815839999999</v>
      </c>
      <c r="K76" s="35">
        <v>34.669155119999999</v>
      </c>
      <c r="L76" s="2">
        <v>4.8422245979999996</v>
      </c>
      <c r="M76" s="2">
        <v>1.0221493239999999</v>
      </c>
    </row>
    <row r="77" spans="1:13">
      <c r="A77" s="1" t="s">
        <v>138</v>
      </c>
      <c r="B77" s="1">
        <v>1418</v>
      </c>
      <c r="E77" s="3">
        <v>0.2262849360704422</v>
      </c>
      <c r="F77" s="35">
        <v>15.354643340000001</v>
      </c>
      <c r="G77">
        <v>0.2375604510307312</v>
      </c>
      <c r="H77">
        <v>1.0283857583999629</v>
      </c>
      <c r="I77">
        <v>2.9034491628408429E-2</v>
      </c>
      <c r="J77" s="2">
        <v>20.550177569999999</v>
      </c>
      <c r="K77" s="35">
        <v>34.738368989999998</v>
      </c>
      <c r="L77" s="2">
        <v>5.9123284820000004</v>
      </c>
      <c r="M77" s="2">
        <v>1.0537060499999999</v>
      </c>
    </row>
    <row r="78" spans="1:13">
      <c r="A78" s="1" t="s">
        <v>196</v>
      </c>
      <c r="B78" s="1">
        <v>910</v>
      </c>
      <c r="E78" s="27">
        <v>0.18301184475421911</v>
      </c>
      <c r="F78" s="36">
        <v>17.469299320000001</v>
      </c>
      <c r="G78">
        <v>0.1701352447271347</v>
      </c>
      <c r="H78">
        <v>0.98185575008392334</v>
      </c>
      <c r="I78">
        <v>-2.725956961512566E-2</v>
      </c>
      <c r="J78" s="2">
        <v>20.168069840000001</v>
      </c>
      <c r="K78" s="35">
        <v>34.793056489999998</v>
      </c>
      <c r="L78" s="2">
        <v>3.4802514310000001</v>
      </c>
      <c r="M78" s="2">
        <v>1.096196234</v>
      </c>
    </row>
    <row r="79" spans="1:13">
      <c r="A79" s="1" t="s">
        <v>33</v>
      </c>
      <c r="B79" s="1">
        <v>1609</v>
      </c>
      <c r="E79" s="28">
        <v>0.41678297519683838</v>
      </c>
      <c r="F79" s="6">
        <v>19.750133510000001</v>
      </c>
      <c r="G79">
        <v>0.40357547998428339</v>
      </c>
      <c r="H79">
        <v>1.0522780418396001</v>
      </c>
      <c r="I79">
        <v>0.10657677426934239</v>
      </c>
      <c r="J79" s="2">
        <v>21.35399628</v>
      </c>
      <c r="K79" s="35">
        <v>34.804164890000003</v>
      </c>
      <c r="L79" s="2">
        <v>4.0524628160000002</v>
      </c>
      <c r="M79" s="2">
        <v>1.106431782</v>
      </c>
    </row>
    <row r="80" spans="1:13">
      <c r="A80" s="1" t="s">
        <v>243</v>
      </c>
      <c r="B80" s="1">
        <v>209</v>
      </c>
      <c r="E80" s="5">
        <v>0.14112237095832819</v>
      </c>
      <c r="F80" s="34">
        <v>14.203751090000001</v>
      </c>
      <c r="G80">
        <v>0.14041358232498169</v>
      </c>
      <c r="H80">
        <v>0.98645627498626709</v>
      </c>
      <c r="I80">
        <v>4.4922104571014643E-3</v>
      </c>
      <c r="J80" s="2">
        <v>20.780580520000001</v>
      </c>
      <c r="K80" s="35">
        <v>34.86996078</v>
      </c>
      <c r="L80" s="2">
        <v>2.65921998</v>
      </c>
      <c r="M80" s="2">
        <v>2.5674996380000001</v>
      </c>
    </row>
    <row r="81" spans="1:13">
      <c r="A81" s="1" t="s">
        <v>12</v>
      </c>
      <c r="B81" s="1">
        <v>6097</v>
      </c>
      <c r="E81" s="28">
        <v>0.6281859278678894</v>
      </c>
      <c r="F81" s="35">
        <v>15.494245530000001</v>
      </c>
      <c r="G81">
        <v>0.49699497222900391</v>
      </c>
      <c r="H81">
        <v>1.073955297470093</v>
      </c>
      <c r="I81">
        <v>0.1319716349244118</v>
      </c>
      <c r="J81" s="2">
        <v>20.010719300000002</v>
      </c>
      <c r="K81" s="35">
        <v>34.86996078</v>
      </c>
      <c r="L81" s="2">
        <v>4.1686363220000002</v>
      </c>
      <c r="M81" s="2">
        <v>1.646724224</v>
      </c>
    </row>
    <row r="82" spans="1:13">
      <c r="A82" s="1" t="s">
        <v>49</v>
      </c>
      <c r="B82" s="1">
        <v>1020</v>
      </c>
      <c r="E82" s="28">
        <v>0.37505444884300232</v>
      </c>
      <c r="F82" s="6">
        <v>18.415291790000001</v>
      </c>
      <c r="G82">
        <v>0.33391740918159479</v>
      </c>
      <c r="H82">
        <v>1.0647846460342409</v>
      </c>
      <c r="I82">
        <v>8.7775982916355133E-2</v>
      </c>
      <c r="J82" s="2">
        <v>20.984332080000001</v>
      </c>
      <c r="K82" s="35">
        <v>34.895599369999999</v>
      </c>
      <c r="L82" s="2">
        <v>5.7281942370000003</v>
      </c>
      <c r="M82" s="2">
        <v>1.301420689</v>
      </c>
    </row>
    <row r="83" spans="1:13">
      <c r="A83" s="1" t="s">
        <v>80</v>
      </c>
      <c r="B83" s="1">
        <v>6001</v>
      </c>
      <c r="E83" s="3">
        <v>0.30822309851646418</v>
      </c>
      <c r="F83" s="36">
        <v>17.422775269999999</v>
      </c>
      <c r="G83">
        <v>0.336422398686409</v>
      </c>
      <c r="H83">
        <v>1.0323841571807859</v>
      </c>
      <c r="I83">
        <v>5.4215593263506889E-2</v>
      </c>
      <c r="J83" s="2">
        <v>19.057055470000002</v>
      </c>
      <c r="K83" s="35">
        <v>34.938323969999999</v>
      </c>
      <c r="L83" s="2">
        <v>8.2634921069999994</v>
      </c>
      <c r="M83" s="2">
        <v>1.3410221929999999</v>
      </c>
    </row>
    <row r="84" spans="1:13">
      <c r="A84" s="1" t="s">
        <v>52</v>
      </c>
      <c r="B84" s="1">
        <v>1415</v>
      </c>
      <c r="E84" s="28">
        <v>0.3650992214679718</v>
      </c>
      <c r="F84" s="36">
        <v>15.810640340000001</v>
      </c>
      <c r="G84">
        <v>0.3145734965801239</v>
      </c>
      <c r="H84">
        <v>1.0549107789993291</v>
      </c>
      <c r="I84">
        <v>7.8423604369163513E-2</v>
      </c>
      <c r="J84" s="2">
        <v>20.23146629</v>
      </c>
      <c r="K84" s="35">
        <v>35.112640380000002</v>
      </c>
      <c r="L84" s="2">
        <v>4.5068049429999997</v>
      </c>
      <c r="M84" s="2">
        <v>1.022607684</v>
      </c>
    </row>
    <row r="85" spans="1:13">
      <c r="A85" s="1" t="s">
        <v>95</v>
      </c>
      <c r="B85" s="1">
        <v>1405</v>
      </c>
      <c r="E85" s="3">
        <v>0.28807514905929571</v>
      </c>
      <c r="F85" s="35">
        <v>14.674472809999999</v>
      </c>
      <c r="G85">
        <v>0.31762805581092829</v>
      </c>
      <c r="H85">
        <v>1.0511272549629209</v>
      </c>
      <c r="I85">
        <v>7.3424071073532104E-2</v>
      </c>
      <c r="J85" s="2">
        <v>20.54600525</v>
      </c>
      <c r="K85" s="35">
        <v>35.251926419999997</v>
      </c>
      <c r="L85" s="2">
        <v>6.8010544780000002</v>
      </c>
      <c r="M85" s="2">
        <v>1.103534341</v>
      </c>
    </row>
    <row r="86" spans="1:13">
      <c r="A86" s="1" t="s">
        <v>128</v>
      </c>
      <c r="B86" s="1">
        <v>6084</v>
      </c>
      <c r="E86" s="3">
        <v>0.2410043403506279</v>
      </c>
      <c r="F86" s="36">
        <v>16.891899110000001</v>
      </c>
      <c r="G86">
        <v>0.21371184289455411</v>
      </c>
      <c r="H86">
        <v>0.99102702736854553</v>
      </c>
      <c r="I86">
        <v>-2.274291031062603E-2</v>
      </c>
      <c r="J86" s="2">
        <v>19.27858925</v>
      </c>
      <c r="K86" s="35">
        <v>35.333103180000002</v>
      </c>
      <c r="L86" s="2">
        <v>7.9401059150000002</v>
      </c>
      <c r="M86" s="2">
        <v>1.3850481509999999</v>
      </c>
    </row>
    <row r="87" spans="1:13">
      <c r="A87" s="1" t="s">
        <v>19</v>
      </c>
      <c r="B87" s="1">
        <v>1621</v>
      </c>
      <c r="E87" s="28">
        <v>0.51483529806137085</v>
      </c>
      <c r="F87" s="6">
        <v>21.066932680000001</v>
      </c>
      <c r="G87">
        <v>0.45838461816310883</v>
      </c>
      <c r="H87">
        <v>1.096522212028503</v>
      </c>
      <c r="I87">
        <v>0.14970461279153821</v>
      </c>
      <c r="J87" s="2">
        <v>21.42825603</v>
      </c>
      <c r="K87" s="35">
        <v>35.411720279999997</v>
      </c>
      <c r="L87" s="2">
        <v>6.2038764950000003</v>
      </c>
      <c r="M87" s="2">
        <v>1.3963288659999999</v>
      </c>
    </row>
    <row r="88" spans="1:13">
      <c r="A88" s="1" t="s">
        <v>104</v>
      </c>
      <c r="B88" s="1">
        <v>904</v>
      </c>
      <c r="E88" s="3">
        <v>0.27614510059356689</v>
      </c>
      <c r="F88" s="35">
        <v>14.949165819999999</v>
      </c>
      <c r="G88">
        <v>0.28691275417804718</v>
      </c>
      <c r="H88">
        <v>1.0051043629646299</v>
      </c>
      <c r="I88">
        <v>2.6750390417873859E-2</v>
      </c>
      <c r="J88" s="2">
        <v>19.058582309999998</v>
      </c>
      <c r="K88" s="35">
        <v>35.4527359</v>
      </c>
      <c r="L88" s="2">
        <v>2.9678826329999999</v>
      </c>
      <c r="M88" s="2">
        <v>1.0610400440000001</v>
      </c>
    </row>
    <row r="89" spans="1:13">
      <c r="A89" s="1" t="s">
        <v>177</v>
      </c>
      <c r="B89" s="1">
        <v>507</v>
      </c>
      <c r="E89" s="27">
        <v>0.19978104531764981</v>
      </c>
      <c r="F89" s="35">
        <v>14.87736273</v>
      </c>
      <c r="G89">
        <v>0.21375488489866259</v>
      </c>
      <c r="H89">
        <v>1.0409472584724431</v>
      </c>
      <c r="I89">
        <v>7.1972634643316269E-2</v>
      </c>
      <c r="J89" s="2">
        <v>20.562654500000001</v>
      </c>
      <c r="K89" s="35">
        <v>35.524513239999997</v>
      </c>
      <c r="L89" s="2">
        <v>2.6162644620000002</v>
      </c>
      <c r="M89" s="2">
        <v>2.3533455129999998</v>
      </c>
    </row>
    <row r="90" spans="1:13">
      <c r="A90" s="1" t="s">
        <v>62</v>
      </c>
      <c r="B90" s="1">
        <v>1423</v>
      </c>
      <c r="E90" s="28">
        <v>0.34601901471614838</v>
      </c>
      <c r="F90" s="36">
        <v>17.78922081</v>
      </c>
      <c r="G90">
        <v>0.2930268794298172</v>
      </c>
      <c r="H90">
        <v>1.0563158988952639</v>
      </c>
      <c r="I90">
        <v>6.91424161195755E-2</v>
      </c>
      <c r="J90" s="2">
        <v>20.68865585</v>
      </c>
      <c r="K90" s="35">
        <v>35.568946840000002</v>
      </c>
      <c r="L90" s="2">
        <v>4.204754114</v>
      </c>
      <c r="M90" s="2">
        <v>1.030430615</v>
      </c>
    </row>
    <row r="91" spans="1:13">
      <c r="A91" s="1" t="s">
        <v>60</v>
      </c>
      <c r="B91" s="1">
        <v>7088</v>
      </c>
      <c r="E91" s="28">
        <v>0.34662854671478271</v>
      </c>
      <c r="F91" s="36">
        <v>17.874334340000001</v>
      </c>
      <c r="G91">
        <v>0.28092244267463679</v>
      </c>
      <c r="H91">
        <v>1.0229910612106321</v>
      </c>
      <c r="I91">
        <v>2.6446692645549771E-2</v>
      </c>
      <c r="J91" s="2">
        <v>19.453886990000001</v>
      </c>
      <c r="K91" s="35">
        <v>35.580909730000002</v>
      </c>
      <c r="L91" s="2">
        <v>5.4132874009999998</v>
      </c>
      <c r="M91" s="2">
        <v>1.341355622</v>
      </c>
    </row>
    <row r="92" spans="1:13">
      <c r="A92" s="1" t="s">
        <v>51</v>
      </c>
      <c r="B92" s="1">
        <v>1312</v>
      </c>
      <c r="E92" s="28">
        <v>0.37072128057479858</v>
      </c>
      <c r="F92" s="6">
        <v>18.07903481</v>
      </c>
      <c r="G92">
        <v>0.36024762690067291</v>
      </c>
      <c r="H92">
        <v>1.0319857001304631</v>
      </c>
      <c r="I92">
        <v>6.0387063771486282E-2</v>
      </c>
      <c r="J92" s="2">
        <v>19.8972187</v>
      </c>
      <c r="K92" s="35">
        <v>35.706521989999999</v>
      </c>
      <c r="L92" s="2">
        <v>4.0816817280000004</v>
      </c>
      <c r="M92" s="2">
        <v>1.2975828650000001</v>
      </c>
    </row>
    <row r="93" spans="1:13">
      <c r="A93" s="1" t="s">
        <v>14</v>
      </c>
      <c r="B93" s="1">
        <v>1303</v>
      </c>
      <c r="E93" s="28">
        <v>0.57120198011398315</v>
      </c>
      <c r="F93" s="36">
        <v>15.9324789</v>
      </c>
      <c r="G93">
        <v>0.55864632129669189</v>
      </c>
      <c r="H93">
        <v>1.088126122951508</v>
      </c>
      <c r="I93">
        <v>0.14273020625114441</v>
      </c>
      <c r="J93" s="2">
        <v>20.134710309999999</v>
      </c>
      <c r="K93" s="35">
        <v>35.850078580000002</v>
      </c>
      <c r="L93" s="2">
        <v>3.8574061390000001</v>
      </c>
      <c r="M93" s="2">
        <v>1.644255161</v>
      </c>
    </row>
    <row r="94" spans="1:13">
      <c r="A94" s="1" t="s">
        <v>45</v>
      </c>
      <c r="B94" s="1">
        <v>417</v>
      </c>
      <c r="E94" s="28">
        <v>0.38059994578361511</v>
      </c>
      <c r="F94" s="36">
        <v>16.154582019999999</v>
      </c>
      <c r="G94">
        <v>0.37639753520488739</v>
      </c>
      <c r="H94">
        <v>1.095070481300354</v>
      </c>
      <c r="I94">
        <v>0.118458766490221</v>
      </c>
      <c r="J94" s="2">
        <v>21.4942627</v>
      </c>
      <c r="K94" s="35">
        <v>35.874004360000001</v>
      </c>
      <c r="L94" s="2">
        <v>2.8047955039999999</v>
      </c>
      <c r="M94" s="2">
        <v>2.1739511490000001</v>
      </c>
    </row>
    <row r="95" spans="1:13">
      <c r="A95" s="1" t="s">
        <v>55</v>
      </c>
      <c r="B95" s="1">
        <v>1611</v>
      </c>
      <c r="E95" s="28">
        <v>0.35715249180793762</v>
      </c>
      <c r="F95" s="6">
        <v>19.106040950000001</v>
      </c>
      <c r="G95">
        <v>0.32949790358543402</v>
      </c>
      <c r="H95">
        <v>1.0583787560462949</v>
      </c>
      <c r="I95">
        <v>8.7662063539028168E-2</v>
      </c>
      <c r="J95" s="2">
        <v>21.310938839999999</v>
      </c>
      <c r="K95" s="35">
        <v>36.09703064</v>
      </c>
      <c r="L95" s="2">
        <v>3.5251982210000001</v>
      </c>
      <c r="M95" s="2">
        <v>1.1368311639999999</v>
      </c>
    </row>
    <row r="96" spans="1:13">
      <c r="A96" s="1" t="s">
        <v>25</v>
      </c>
      <c r="B96" s="1">
        <v>723</v>
      </c>
      <c r="E96" s="28">
        <v>0.45444685220718378</v>
      </c>
      <c r="F96" s="35">
        <v>14.5335474</v>
      </c>
      <c r="G96">
        <v>0.48549458384513849</v>
      </c>
      <c r="H96">
        <v>1.0999405980110171</v>
      </c>
      <c r="I96">
        <v>0.1172228641808033</v>
      </c>
      <c r="J96" s="2">
        <v>19.24253178</v>
      </c>
      <c r="K96" s="35">
        <v>36.100448610000001</v>
      </c>
      <c r="L96" s="2">
        <v>4.268529654</v>
      </c>
      <c r="M96" s="2">
        <v>1.7998467680000001</v>
      </c>
    </row>
    <row r="97" spans="1:13">
      <c r="A97" s="1" t="s">
        <v>140</v>
      </c>
      <c r="B97" s="1">
        <v>6012</v>
      </c>
      <c r="E97" s="3">
        <v>0.22529935836791989</v>
      </c>
      <c r="F97" s="34">
        <v>12.486238480000001</v>
      </c>
      <c r="G97">
        <v>0.18853248655796051</v>
      </c>
      <c r="H97">
        <v>0.99922508001327515</v>
      </c>
      <c r="I97">
        <v>-2.6812629774212841E-2</v>
      </c>
      <c r="J97" s="2">
        <v>19.148282999999999</v>
      </c>
      <c r="K97" s="35">
        <v>36.13975525</v>
      </c>
      <c r="L97" s="2">
        <v>3.2183932070000001</v>
      </c>
      <c r="M97" s="2">
        <v>2.1172767879999999</v>
      </c>
    </row>
    <row r="98" spans="1:13">
      <c r="A98" s="1" t="s">
        <v>43</v>
      </c>
      <c r="B98" s="1">
        <v>720</v>
      </c>
      <c r="E98" s="28">
        <v>0.38631419837474817</v>
      </c>
      <c r="F98" s="36">
        <v>16.06365585</v>
      </c>
      <c r="G98">
        <v>0.25262969732284551</v>
      </c>
      <c r="H98">
        <v>1.016427099704742</v>
      </c>
      <c r="I98">
        <v>1.4944144524633879E-2</v>
      </c>
      <c r="J98" s="2">
        <v>19.10008049</v>
      </c>
      <c r="K98" s="35">
        <v>36.283313749999998</v>
      </c>
      <c r="L98" s="2">
        <v>6.9186596869999999</v>
      </c>
      <c r="M98" s="2">
        <v>1.5029649730000001</v>
      </c>
    </row>
    <row r="99" spans="1:13">
      <c r="A99" s="1" t="s">
        <v>202</v>
      </c>
      <c r="B99" s="1">
        <v>813</v>
      </c>
      <c r="E99" s="27">
        <v>0.17720438539981839</v>
      </c>
      <c r="F99" s="35">
        <v>14.67137337</v>
      </c>
      <c r="G99">
        <v>8.2661904394626617E-2</v>
      </c>
      <c r="H99">
        <v>1.0742430686950679</v>
      </c>
      <c r="I99">
        <v>3.6482695490121841E-2</v>
      </c>
      <c r="J99" s="2">
        <v>18.44569778</v>
      </c>
      <c r="K99" s="35">
        <v>36.30553055</v>
      </c>
      <c r="L99" s="2">
        <v>3.4754867549999999</v>
      </c>
      <c r="M99" s="2">
        <v>1.1198428869999999</v>
      </c>
    </row>
    <row r="100" spans="1:13">
      <c r="A100" s="1" t="s">
        <v>28</v>
      </c>
      <c r="B100" s="1">
        <v>718</v>
      </c>
      <c r="E100" s="28">
        <v>0.42888356745243073</v>
      </c>
      <c r="F100" s="34">
        <v>14.22459984</v>
      </c>
      <c r="G100">
        <v>0.36975044012069702</v>
      </c>
      <c r="H100">
        <v>1.0284862518310549</v>
      </c>
      <c r="I100">
        <v>7.3298200964927673E-2</v>
      </c>
      <c r="J100" s="2">
        <v>19.605374340000001</v>
      </c>
      <c r="K100" s="35">
        <v>36.351673130000002</v>
      </c>
      <c r="L100" s="2">
        <v>3.7528150079999998</v>
      </c>
      <c r="M100" s="2">
        <v>1.8440600629999999</v>
      </c>
    </row>
    <row r="101" spans="1:13">
      <c r="A101" s="1" t="s">
        <v>26</v>
      </c>
      <c r="B101" s="1">
        <v>701</v>
      </c>
      <c r="E101" s="28">
        <v>0.44755406677722931</v>
      </c>
      <c r="F101" s="6">
        <v>18.302169800000001</v>
      </c>
      <c r="G101">
        <v>0.45328894257545471</v>
      </c>
      <c r="H101">
        <v>1.0889261960983281</v>
      </c>
      <c r="I101">
        <v>0.13730774819850919</v>
      </c>
      <c r="J101" s="2">
        <v>21.636976239999999</v>
      </c>
      <c r="K101" s="35">
        <v>36.476432799999998</v>
      </c>
      <c r="L101" s="2">
        <v>2.755746603</v>
      </c>
      <c r="M101" s="2">
        <v>2.0759077069999998</v>
      </c>
    </row>
    <row r="102" spans="1:13">
      <c r="A102" s="1" t="s">
        <v>63</v>
      </c>
      <c r="B102" s="1">
        <v>1421</v>
      </c>
      <c r="E102" s="28">
        <v>0.34369345009326929</v>
      </c>
      <c r="F102" s="6">
        <v>18.072843550000002</v>
      </c>
      <c r="G102">
        <v>0.30764026939868933</v>
      </c>
      <c r="H102">
        <v>1.053563594818115</v>
      </c>
      <c r="I102">
        <v>7.0823241025209427E-2</v>
      </c>
      <c r="J102" s="2">
        <v>21.350593570000001</v>
      </c>
      <c r="K102" s="35">
        <v>36.484123230000002</v>
      </c>
      <c r="L102" s="2">
        <v>3.4635541440000002</v>
      </c>
      <c r="M102" s="2">
        <v>0.87571579200000005</v>
      </c>
    </row>
    <row r="103" spans="1:13">
      <c r="A103" s="1" t="s">
        <v>81</v>
      </c>
      <c r="B103" s="1">
        <v>1317</v>
      </c>
      <c r="E103" s="3">
        <v>0.30822309851646418</v>
      </c>
      <c r="F103" s="36">
        <v>17.427976610000002</v>
      </c>
      <c r="G103">
        <v>0.336422398686409</v>
      </c>
      <c r="H103">
        <v>1.0323841571807859</v>
      </c>
      <c r="I103">
        <v>5.4215593263506889E-2</v>
      </c>
      <c r="J103" s="2">
        <v>19.022073750000001</v>
      </c>
      <c r="K103" s="35">
        <v>36.512321470000003</v>
      </c>
      <c r="L103" s="2">
        <v>8.5402450559999998</v>
      </c>
      <c r="M103" s="2">
        <v>1.3430070279999999</v>
      </c>
    </row>
    <row r="104" spans="1:13">
      <c r="A104" s="1" t="s">
        <v>120</v>
      </c>
      <c r="B104" s="1">
        <v>306</v>
      </c>
      <c r="E104" s="3">
        <v>0.25077617168426508</v>
      </c>
      <c r="F104" s="35">
        <v>14.590991969999999</v>
      </c>
      <c r="G104">
        <v>0.21377529203891751</v>
      </c>
      <c r="H104">
        <v>1.0106596946716311</v>
      </c>
      <c r="I104">
        <v>5.016360548324883E-3</v>
      </c>
      <c r="J104" s="2">
        <v>20.30578423</v>
      </c>
      <c r="K104" s="35">
        <v>36.567863459999998</v>
      </c>
      <c r="L104" s="2">
        <v>3.3145349030000002</v>
      </c>
      <c r="M104" s="2">
        <v>1.614779711</v>
      </c>
    </row>
    <row r="105" spans="1:13">
      <c r="A105" s="1" t="s">
        <v>78</v>
      </c>
      <c r="B105" s="1">
        <v>416</v>
      </c>
      <c r="E105" s="28">
        <v>0.3150392472743988</v>
      </c>
      <c r="F105" s="35">
        <v>15.13389969</v>
      </c>
      <c r="G105">
        <v>0.54847478866577148</v>
      </c>
      <c r="H105">
        <v>1.124299287796021</v>
      </c>
      <c r="I105">
        <v>0.17625284194946289</v>
      </c>
      <c r="J105" s="2">
        <v>21.267286299999999</v>
      </c>
      <c r="K105" s="35">
        <v>36.568717960000001</v>
      </c>
      <c r="L105" s="2">
        <v>2.9573421479999999</v>
      </c>
      <c r="M105" s="2">
        <v>2.0378668310000001</v>
      </c>
    </row>
    <row r="106" spans="1:13">
      <c r="A106" s="1" t="s">
        <v>110</v>
      </c>
      <c r="B106" s="1">
        <v>506</v>
      </c>
      <c r="E106" s="3">
        <v>0.27113044261932367</v>
      </c>
      <c r="F106" s="35">
        <v>14.49487495</v>
      </c>
      <c r="G106">
        <v>0.40891766548156738</v>
      </c>
      <c r="H106">
        <v>1.0506812334060669</v>
      </c>
      <c r="I106">
        <v>0.1057824715971947</v>
      </c>
      <c r="J106" s="2">
        <v>20.545866010000001</v>
      </c>
      <c r="K106" s="35">
        <v>36.74987411</v>
      </c>
      <c r="L106" s="2">
        <v>2.5102837089999999</v>
      </c>
      <c r="M106" s="2">
        <v>2.1806465390000001</v>
      </c>
    </row>
    <row r="107" spans="1:13">
      <c r="A107" s="1" t="s">
        <v>284</v>
      </c>
      <c r="B107" s="1">
        <v>303</v>
      </c>
      <c r="E107" s="5">
        <v>5.1752639934420593E-2</v>
      </c>
      <c r="F107" s="34">
        <v>14.224350449999999</v>
      </c>
      <c r="G107">
        <v>0.12725259363651281</v>
      </c>
      <c r="H107">
        <v>0.99010789394378662</v>
      </c>
      <c r="I107">
        <v>-4.1875377297401428E-2</v>
      </c>
      <c r="J107" s="2">
        <v>20.45903015</v>
      </c>
      <c r="K107" s="35">
        <v>36.851558689999997</v>
      </c>
      <c r="L107" s="2">
        <v>3.1905386450000002</v>
      </c>
      <c r="M107" s="2">
        <v>1.7957503800000001</v>
      </c>
    </row>
    <row r="108" spans="1:13">
      <c r="A108" s="1" t="s">
        <v>258</v>
      </c>
      <c r="B108" s="1">
        <v>208</v>
      </c>
      <c r="E108" s="5">
        <v>0.1298699080944061</v>
      </c>
      <c r="F108" s="35">
        <v>14.725041389999999</v>
      </c>
      <c r="G108">
        <v>0.12666010856628421</v>
      </c>
      <c r="H108">
        <v>0.98883798718452454</v>
      </c>
      <c r="I108">
        <v>-4.3573323637247093E-2</v>
      </c>
      <c r="J108" s="2">
        <v>20.738252639999999</v>
      </c>
      <c r="K108" s="35">
        <v>36.901119229999999</v>
      </c>
      <c r="L108" s="2">
        <v>2.6403002739999999</v>
      </c>
      <c r="M108" s="2">
        <v>2.5284297470000001</v>
      </c>
    </row>
    <row r="109" spans="1:13">
      <c r="A109" s="1" t="s">
        <v>61</v>
      </c>
      <c r="B109" s="1">
        <v>1313</v>
      </c>
      <c r="E109" s="28">
        <v>0.34662854671478271</v>
      </c>
      <c r="F109" s="36">
        <v>17.889381409999999</v>
      </c>
      <c r="G109">
        <v>0.28092244267463679</v>
      </c>
      <c r="H109">
        <v>1.0229910612106321</v>
      </c>
      <c r="I109">
        <v>2.6446692645549771E-2</v>
      </c>
      <c r="J109" s="2">
        <v>19.502187729999999</v>
      </c>
      <c r="K109" s="35">
        <v>36.948120119999999</v>
      </c>
      <c r="L109" s="2">
        <v>5.3137328620000002</v>
      </c>
      <c r="M109" s="2">
        <v>1.3438259960000001</v>
      </c>
    </row>
    <row r="110" spans="1:13">
      <c r="A110" s="1" t="s">
        <v>18</v>
      </c>
      <c r="B110" s="1">
        <v>704</v>
      </c>
      <c r="E110" s="28">
        <v>0.51543384790420532</v>
      </c>
      <c r="F110" s="35">
        <v>15.0442853</v>
      </c>
      <c r="G110">
        <v>0.44981677830219269</v>
      </c>
      <c r="H110">
        <v>1.0898504257202151</v>
      </c>
      <c r="I110">
        <v>0.1195406317710876</v>
      </c>
      <c r="J110" s="2">
        <v>21.06640148</v>
      </c>
      <c r="K110" s="35">
        <v>36.989990229999997</v>
      </c>
      <c r="L110" s="2">
        <v>2.4642080069999999</v>
      </c>
      <c r="M110" s="2">
        <v>1.9076064829999999</v>
      </c>
    </row>
    <row r="111" spans="1:13">
      <c r="A111" s="1" t="s">
        <v>68</v>
      </c>
      <c r="B111" s="1">
        <v>725</v>
      </c>
      <c r="E111" s="28">
        <v>0.33611941337585449</v>
      </c>
      <c r="F111" s="6">
        <v>18.339864729999999</v>
      </c>
      <c r="G111">
        <v>0.28873859345912928</v>
      </c>
      <c r="H111">
        <v>1.046123147010803</v>
      </c>
      <c r="I111">
        <v>8.9164867997169495E-2</v>
      </c>
      <c r="J111" s="2">
        <v>21.44399452</v>
      </c>
      <c r="K111" s="35">
        <v>37.178836820000001</v>
      </c>
      <c r="L111" s="2">
        <v>1.3811408279999999</v>
      </c>
      <c r="M111" s="2">
        <v>1.75339365</v>
      </c>
    </row>
    <row r="112" spans="1:13">
      <c r="A112" s="1" t="s">
        <v>99</v>
      </c>
      <c r="B112" s="1">
        <v>703</v>
      </c>
      <c r="E112" s="3">
        <v>0.28350439667701721</v>
      </c>
      <c r="F112" s="36">
        <v>15.91269159</v>
      </c>
      <c r="G112">
        <v>0.27224516868591309</v>
      </c>
      <c r="H112">
        <v>1.0349850654602051</v>
      </c>
      <c r="I112">
        <v>4.88617904484272E-2</v>
      </c>
      <c r="J112" s="2">
        <v>21.077646260000002</v>
      </c>
      <c r="K112" s="35">
        <v>37.246341710000003</v>
      </c>
      <c r="L112" s="2">
        <v>2.1559736730000001</v>
      </c>
      <c r="M112" s="2">
        <v>1.8364913460000001</v>
      </c>
    </row>
    <row r="113" spans="1:13">
      <c r="A113" s="1" t="s">
        <v>75</v>
      </c>
      <c r="B113" s="1">
        <v>1608</v>
      </c>
      <c r="E113" s="28">
        <v>0.31992265582084661</v>
      </c>
      <c r="F113" s="6">
        <v>20.30472374</v>
      </c>
      <c r="G113">
        <v>0.28348651528358459</v>
      </c>
      <c r="H113">
        <v>1.021279096603394</v>
      </c>
      <c r="I113">
        <v>2.9017656110227111E-2</v>
      </c>
      <c r="J113" s="2">
        <v>21.53883171</v>
      </c>
      <c r="K113" s="35">
        <v>37.392459870000003</v>
      </c>
      <c r="L113" s="2">
        <v>3.9684947730000002</v>
      </c>
      <c r="M113" s="2">
        <v>1.104900062</v>
      </c>
    </row>
    <row r="114" spans="1:13">
      <c r="A114" s="1" t="s">
        <v>56</v>
      </c>
      <c r="B114" s="1">
        <v>706</v>
      </c>
      <c r="E114" s="28">
        <v>0.35376958549022669</v>
      </c>
      <c r="F114" s="34">
        <v>14.218771930000001</v>
      </c>
      <c r="G114">
        <v>0.31185072660446173</v>
      </c>
      <c r="H114">
        <v>1.0353506803512571</v>
      </c>
      <c r="I114">
        <v>6.1805356293916702E-2</v>
      </c>
      <c r="J114" s="2">
        <v>21.015099530000001</v>
      </c>
      <c r="K114" s="35">
        <v>37.395877839999997</v>
      </c>
      <c r="L114" s="2">
        <v>2.7321428060000001</v>
      </c>
      <c r="M114" s="2">
        <v>2.0040562149999999</v>
      </c>
    </row>
    <row r="115" spans="1:13">
      <c r="A115" s="1" t="s">
        <v>199</v>
      </c>
      <c r="B115" s="1">
        <v>505</v>
      </c>
      <c r="E115" s="27">
        <v>0.17844197154045099</v>
      </c>
      <c r="F115" s="34">
        <v>13.954975129999999</v>
      </c>
      <c r="G115">
        <v>0.20733251422643659</v>
      </c>
      <c r="H115">
        <v>0.98931777477264404</v>
      </c>
      <c r="I115">
        <v>1.749399583786726E-2</v>
      </c>
      <c r="J115" s="2">
        <v>20.16307831</v>
      </c>
      <c r="K115" s="35">
        <v>37.4001503</v>
      </c>
      <c r="L115" s="2">
        <v>2.563145757</v>
      </c>
      <c r="M115" s="2">
        <v>2.1480785610000002</v>
      </c>
    </row>
    <row r="116" spans="1:13">
      <c r="A116" s="1" t="s">
        <v>142</v>
      </c>
      <c r="B116" s="1">
        <v>1511</v>
      </c>
      <c r="E116" s="3">
        <v>0.2229591906070709</v>
      </c>
      <c r="F116" s="6">
        <v>19.957106589999999</v>
      </c>
      <c r="G116">
        <v>0.18699775636196139</v>
      </c>
      <c r="H116">
        <v>1.0026595592498779</v>
      </c>
      <c r="I116">
        <v>-5.8845863677561283E-3</v>
      </c>
      <c r="J116" s="2">
        <v>21.479673389999999</v>
      </c>
      <c r="K116" s="35">
        <v>37.41809464</v>
      </c>
      <c r="L116" s="2">
        <v>4.0964875220000003</v>
      </c>
      <c r="M116" s="2">
        <v>1.0381540659999999</v>
      </c>
    </row>
    <row r="117" spans="1:13">
      <c r="A117" s="1" t="s">
        <v>35</v>
      </c>
      <c r="B117" s="1">
        <v>705</v>
      </c>
      <c r="E117" s="28">
        <v>0.40456858277320862</v>
      </c>
      <c r="F117" s="35">
        <v>14.580945010000001</v>
      </c>
      <c r="G117">
        <v>0.36310091614723211</v>
      </c>
      <c r="H117">
        <v>1.0597323179245</v>
      </c>
      <c r="I117">
        <v>8.6239039897918701E-2</v>
      </c>
      <c r="J117" s="2">
        <v>20.843338970000001</v>
      </c>
      <c r="K117" s="35">
        <v>37.433479310000003</v>
      </c>
      <c r="L117" s="2">
        <v>2.6606746910000001</v>
      </c>
      <c r="M117" s="2">
        <v>1.9175987839999999</v>
      </c>
    </row>
    <row r="118" spans="1:13">
      <c r="A118" s="1" t="s">
        <v>167</v>
      </c>
      <c r="B118" s="1">
        <v>905</v>
      </c>
      <c r="E118" s="27">
        <v>0.20545531809329989</v>
      </c>
      <c r="F118" s="35">
        <v>15.390238760000001</v>
      </c>
      <c r="G118">
        <v>0.26401975750923162</v>
      </c>
      <c r="H118">
        <v>1.0634240508079531</v>
      </c>
      <c r="I118">
        <v>6.5518893301486969E-2</v>
      </c>
      <c r="J118" s="2">
        <v>19.277386669999999</v>
      </c>
      <c r="K118" s="35">
        <v>37.583869929999999</v>
      </c>
      <c r="L118" s="2">
        <v>3.2923778299999999</v>
      </c>
      <c r="M118" s="2">
        <v>1.0969704389999999</v>
      </c>
    </row>
    <row r="119" spans="1:13">
      <c r="A119" s="1" t="s">
        <v>44</v>
      </c>
      <c r="B119" s="1">
        <v>707</v>
      </c>
      <c r="E119" s="28">
        <v>0.3823295533657074</v>
      </c>
      <c r="F119" s="35">
        <v>14.50727844</v>
      </c>
      <c r="G119">
        <v>0.35533586144447332</v>
      </c>
      <c r="H119">
        <v>1.044272780418396</v>
      </c>
      <c r="I119">
        <v>6.4130529761314392E-2</v>
      </c>
      <c r="J119" s="2">
        <v>21.118300439999999</v>
      </c>
      <c r="K119" s="35">
        <v>37.621467590000002</v>
      </c>
      <c r="L119" s="2">
        <v>2.7419959309999999</v>
      </c>
      <c r="M119" s="2">
        <v>2.050769925</v>
      </c>
    </row>
    <row r="120" spans="1:13">
      <c r="A120" s="1" t="s">
        <v>53</v>
      </c>
      <c r="B120" s="1">
        <v>708</v>
      </c>
      <c r="E120" s="28">
        <v>0.36334449052810669</v>
      </c>
      <c r="F120" s="34">
        <v>14.001393800000001</v>
      </c>
      <c r="G120">
        <v>0.37258005142211909</v>
      </c>
      <c r="H120">
        <v>1.059564352035522</v>
      </c>
      <c r="I120">
        <v>7.9418417066335678E-2</v>
      </c>
      <c r="J120" s="2">
        <v>21.046658520000001</v>
      </c>
      <c r="K120" s="35">
        <v>37.778697970000003</v>
      </c>
      <c r="L120" s="2">
        <v>2.759544134</v>
      </c>
      <c r="M120" s="2">
        <v>2.0661144259999999</v>
      </c>
    </row>
    <row r="121" spans="1:13">
      <c r="A121" s="1" t="s">
        <v>266</v>
      </c>
      <c r="B121" s="1">
        <v>401</v>
      </c>
      <c r="E121" s="5">
        <v>0.1167766824364662</v>
      </c>
      <c r="F121" s="35">
        <v>15.29963017</v>
      </c>
      <c r="G121">
        <v>1.398928090929985E-2</v>
      </c>
      <c r="H121">
        <v>1.076513886451721</v>
      </c>
      <c r="I121">
        <v>3.1533323228359222E-2</v>
      </c>
      <c r="J121" s="2">
        <v>20.903707499999999</v>
      </c>
      <c r="K121" s="35">
        <v>37.806041720000003</v>
      </c>
      <c r="L121" s="2">
        <v>2.7490487099999998</v>
      </c>
      <c r="M121" s="2">
        <v>2.264779806</v>
      </c>
    </row>
    <row r="122" spans="1:13">
      <c r="A122" s="1" t="s">
        <v>31</v>
      </c>
      <c r="B122" s="1">
        <v>510</v>
      </c>
      <c r="E122" s="28">
        <v>0.42419826984405518</v>
      </c>
      <c r="F122" s="36">
        <v>17.071601869999999</v>
      </c>
      <c r="G122">
        <v>0.40389439463615417</v>
      </c>
      <c r="H122">
        <v>1.079610347747803</v>
      </c>
      <c r="I122">
        <v>0.1054745987057686</v>
      </c>
      <c r="J122" s="2">
        <v>21.01135635</v>
      </c>
      <c r="K122" s="35">
        <v>37.8410759</v>
      </c>
      <c r="L122" s="2">
        <v>2.2723015549999999</v>
      </c>
      <c r="M122" s="2">
        <v>1.888799012</v>
      </c>
    </row>
    <row r="123" spans="1:13">
      <c r="A123" s="1" t="s">
        <v>76</v>
      </c>
      <c r="B123" s="1">
        <v>1422</v>
      </c>
      <c r="E123" s="28">
        <v>0.31654521822929382</v>
      </c>
      <c r="F123" s="6">
        <v>18.017547610000001</v>
      </c>
      <c r="G123">
        <v>0.27358466386795038</v>
      </c>
      <c r="H123">
        <v>1.049055814743042</v>
      </c>
      <c r="I123">
        <v>6.2255397439002991E-2</v>
      </c>
      <c r="J123" s="2">
        <v>21.034973140000002</v>
      </c>
      <c r="K123" s="35">
        <v>37.848766329999997</v>
      </c>
      <c r="L123" s="2">
        <v>4.0360593800000002</v>
      </c>
      <c r="M123" s="2">
        <v>0.96787822199999995</v>
      </c>
    </row>
    <row r="124" spans="1:13">
      <c r="A124" s="1" t="s">
        <v>27</v>
      </c>
      <c r="B124" s="1">
        <v>1311</v>
      </c>
      <c r="E124" s="28">
        <v>0.43736352026462549</v>
      </c>
      <c r="F124" s="36">
        <v>17.96316242</v>
      </c>
      <c r="G124">
        <v>0.38432519137859339</v>
      </c>
      <c r="H124">
        <v>1.042273938655853</v>
      </c>
      <c r="I124">
        <v>6.5098267048597336E-2</v>
      </c>
      <c r="J124" s="2">
        <v>19.92453957</v>
      </c>
      <c r="K124" s="35">
        <v>37.876110079999997</v>
      </c>
      <c r="L124" s="2">
        <v>4.4668555259999998</v>
      </c>
      <c r="M124" s="2">
        <v>1.360992193</v>
      </c>
    </row>
    <row r="125" spans="1:13">
      <c r="A125" s="1" t="s">
        <v>42</v>
      </c>
      <c r="B125" s="1">
        <v>719</v>
      </c>
      <c r="E125" s="28">
        <v>0.38814319670200348</v>
      </c>
      <c r="F125" s="35">
        <v>15.06201935</v>
      </c>
      <c r="G125">
        <v>0.33061623573303223</v>
      </c>
      <c r="H125">
        <v>1.047942042350769</v>
      </c>
      <c r="I125">
        <v>7.2150573134422302E-2</v>
      </c>
      <c r="J125" s="2">
        <v>19.598805429999999</v>
      </c>
      <c r="K125" s="35">
        <v>37.888072970000003</v>
      </c>
      <c r="L125" s="2">
        <v>4.2820241450000003</v>
      </c>
      <c r="M125" s="2">
        <v>1.7487480040000001</v>
      </c>
    </row>
    <row r="126" spans="1:13">
      <c r="A126" s="1" t="s">
        <v>127</v>
      </c>
      <c r="B126" s="1">
        <v>1211</v>
      </c>
      <c r="E126" s="3">
        <v>0.24113911390304571</v>
      </c>
      <c r="F126" s="6">
        <v>18.264348980000001</v>
      </c>
      <c r="G126">
        <v>0.21530259400606161</v>
      </c>
      <c r="H126">
        <v>0.97510874271392822</v>
      </c>
      <c r="I126">
        <v>-2.142413146793842E-2</v>
      </c>
      <c r="J126" s="2">
        <v>20.614336009999999</v>
      </c>
      <c r="K126" s="35">
        <v>37.937637330000001</v>
      </c>
      <c r="L126" s="2">
        <v>3.5083329679999999</v>
      </c>
      <c r="M126" s="2">
        <v>1.401762486</v>
      </c>
    </row>
    <row r="127" spans="1:13">
      <c r="A127" s="1" t="s">
        <v>216</v>
      </c>
      <c r="B127" s="1">
        <v>308</v>
      </c>
      <c r="E127" s="27">
        <v>0.1631490737199783</v>
      </c>
      <c r="F127" s="35">
        <v>14.309152600000001</v>
      </c>
      <c r="G127">
        <v>0.154216468334198</v>
      </c>
      <c r="H127">
        <v>0.99502748250961304</v>
      </c>
      <c r="I127">
        <v>-3.3614655956625938E-2</v>
      </c>
      <c r="J127" s="2">
        <v>19.852594379999999</v>
      </c>
      <c r="K127" s="35">
        <v>37.94618225</v>
      </c>
      <c r="L127" s="2">
        <v>3.4086303710000001</v>
      </c>
      <c r="M127" s="2">
        <v>1.3487187620000001</v>
      </c>
    </row>
    <row r="128" spans="1:13">
      <c r="A128" s="1" t="s">
        <v>246</v>
      </c>
      <c r="B128" s="1">
        <v>911</v>
      </c>
      <c r="E128" s="5">
        <v>0.13983370363712311</v>
      </c>
      <c r="F128" s="36">
        <v>17.865587229999999</v>
      </c>
      <c r="G128">
        <v>0.15076509118080139</v>
      </c>
      <c r="H128">
        <v>0.98030510544776917</v>
      </c>
      <c r="I128">
        <v>-4.1072800755500793E-2</v>
      </c>
      <c r="J128" s="2">
        <v>20.452072139999999</v>
      </c>
      <c r="K128" s="35">
        <v>38.105972289999997</v>
      </c>
      <c r="L128" s="2">
        <v>4.4616031649999996</v>
      </c>
      <c r="M128" s="2">
        <v>1.204642057</v>
      </c>
    </row>
    <row r="129" spans="1:13">
      <c r="A129" s="1" t="s">
        <v>285</v>
      </c>
      <c r="B129" s="1">
        <v>411</v>
      </c>
      <c r="E129" s="5">
        <v>5.0664268434047699E-2</v>
      </c>
      <c r="F129" s="35">
        <v>14.65773106</v>
      </c>
      <c r="G129">
        <v>-1.333417091518641E-2</v>
      </c>
      <c r="H129">
        <v>1.088402986526489</v>
      </c>
      <c r="I129">
        <v>3.3064020797610283E-2</v>
      </c>
      <c r="J129" s="2">
        <v>20.81642437</v>
      </c>
      <c r="K129" s="35">
        <v>38.111099240000001</v>
      </c>
      <c r="L129" s="2">
        <v>2.9288524389999999</v>
      </c>
      <c r="M129" s="2">
        <v>2.0368834730000001</v>
      </c>
    </row>
    <row r="130" spans="1:13">
      <c r="A130" s="1" t="s">
        <v>66</v>
      </c>
      <c r="B130" s="1">
        <v>716</v>
      </c>
      <c r="E130" s="28">
        <v>0.34067502617835999</v>
      </c>
      <c r="F130" s="34">
        <v>13.856595990000001</v>
      </c>
      <c r="G130">
        <v>0.2928488552570343</v>
      </c>
      <c r="H130">
        <v>1.020586490631104</v>
      </c>
      <c r="I130">
        <v>3.1797635369002819E-2</v>
      </c>
      <c r="J130" s="2">
        <v>20.235958100000001</v>
      </c>
      <c r="K130" s="35">
        <v>38.141860960000002</v>
      </c>
      <c r="L130" s="2">
        <v>3.0640289780000001</v>
      </c>
      <c r="M130" s="2">
        <v>1.918281436</v>
      </c>
    </row>
    <row r="131" spans="1:13">
      <c r="A131" s="1" t="s">
        <v>67</v>
      </c>
      <c r="B131" s="1">
        <v>406</v>
      </c>
      <c r="E131" s="28">
        <v>0.33886432647705078</v>
      </c>
      <c r="F131" s="35">
        <v>15.62757111</v>
      </c>
      <c r="G131">
        <v>0.3876127302646637</v>
      </c>
      <c r="H131">
        <v>1.0707464218139651</v>
      </c>
      <c r="I131">
        <v>9.741172194480896E-2</v>
      </c>
      <c r="J131" s="2">
        <v>21.54892826</v>
      </c>
      <c r="K131" s="35">
        <v>38.165786740000001</v>
      </c>
      <c r="L131" s="2">
        <v>2.8126052619999999</v>
      </c>
      <c r="M131" s="2">
        <v>2.2347056869999999</v>
      </c>
    </row>
    <row r="132" spans="1:13">
      <c r="A132" s="1" t="s">
        <v>32</v>
      </c>
      <c r="B132" s="1">
        <v>717</v>
      </c>
      <c r="E132" s="28">
        <v>0.42062669992446899</v>
      </c>
      <c r="F132" s="35">
        <v>14.568471430000001</v>
      </c>
      <c r="G132">
        <v>0.37505623698234558</v>
      </c>
      <c r="H132">
        <v>1.0463911890983579</v>
      </c>
      <c r="I132">
        <v>8.3916090428829193E-2</v>
      </c>
      <c r="J132" s="2">
        <v>20.188720700000001</v>
      </c>
      <c r="K132" s="35">
        <v>38.18031311</v>
      </c>
      <c r="L132" s="2">
        <v>3.184826851</v>
      </c>
      <c r="M132" s="2">
        <v>1.839980602</v>
      </c>
    </row>
    <row r="133" spans="1:13">
      <c r="A133" s="1" t="s">
        <v>71</v>
      </c>
      <c r="B133" s="1">
        <v>1301</v>
      </c>
      <c r="E133" s="28">
        <v>0.33496004343032842</v>
      </c>
      <c r="F133" s="35">
        <v>14.626779559999999</v>
      </c>
      <c r="G133">
        <v>0.32655629515647888</v>
      </c>
      <c r="H133">
        <v>1.01797091960907</v>
      </c>
      <c r="I133">
        <v>5.7619601488113403E-2</v>
      </c>
      <c r="J133" s="2">
        <v>20.272606849999999</v>
      </c>
      <c r="K133" s="35">
        <v>38.227314</v>
      </c>
      <c r="L133" s="2">
        <v>3.1621603970000001</v>
      </c>
      <c r="M133" s="2">
        <v>1.781905472</v>
      </c>
    </row>
    <row r="134" spans="1:13">
      <c r="A134" s="1" t="s">
        <v>175</v>
      </c>
      <c r="B134" s="1">
        <v>810</v>
      </c>
      <c r="E134" s="27">
        <v>0.20069719851017001</v>
      </c>
      <c r="F134" s="35">
        <v>15.088926320000001</v>
      </c>
      <c r="G134">
        <v>0.1631594896316528</v>
      </c>
      <c r="H134">
        <v>1.0034879446029661</v>
      </c>
      <c r="I134">
        <v>-2.749447338283062E-2</v>
      </c>
      <c r="J134" s="2">
        <v>19.149322510000001</v>
      </c>
      <c r="K134" s="35">
        <v>38.260639189999999</v>
      </c>
      <c r="L134" s="2">
        <v>3.5511022809999999</v>
      </c>
      <c r="M134" s="2">
        <v>1.0948045850000001</v>
      </c>
    </row>
    <row r="135" spans="1:13">
      <c r="A135" s="1" t="s">
        <v>47</v>
      </c>
      <c r="B135" s="1">
        <v>1213</v>
      </c>
      <c r="E135" s="28">
        <v>0.37805385887622828</v>
      </c>
      <c r="F135" s="35">
        <v>15.8061924</v>
      </c>
      <c r="G135">
        <v>0.33450818061828608</v>
      </c>
      <c r="H135">
        <v>1.049696147441864</v>
      </c>
      <c r="I135">
        <v>6.6028483211994171E-2</v>
      </c>
      <c r="J135" s="2">
        <v>20.36552811</v>
      </c>
      <c r="K135" s="35">
        <v>38.277729030000003</v>
      </c>
      <c r="L135" s="2">
        <v>3.1115543840000002</v>
      </c>
      <c r="M135" s="2">
        <v>1.699241996</v>
      </c>
    </row>
    <row r="136" spans="1:13">
      <c r="A136" s="1" t="s">
        <v>183</v>
      </c>
      <c r="B136" s="1">
        <v>1419</v>
      </c>
      <c r="E136" s="27">
        <v>0.19490709900856021</v>
      </c>
      <c r="F136" s="36">
        <v>17.455018039999999</v>
      </c>
      <c r="G136">
        <v>0.2044701874256134</v>
      </c>
      <c r="H136">
        <v>1.018352150917053</v>
      </c>
      <c r="I136">
        <v>2.533452212810516E-2</v>
      </c>
      <c r="J136" s="2">
        <v>21.247859949999999</v>
      </c>
      <c r="K136" s="35">
        <v>38.287982939999999</v>
      </c>
      <c r="L136" s="2">
        <v>4.2540550230000003</v>
      </c>
      <c r="M136" s="2">
        <v>0.94859811699999996</v>
      </c>
    </row>
    <row r="137" spans="1:13">
      <c r="A137" s="1" t="s">
        <v>164</v>
      </c>
      <c r="B137" s="1">
        <v>801</v>
      </c>
      <c r="E137" s="27">
        <v>0.20921095460653311</v>
      </c>
      <c r="F137" s="35">
        <v>15.45447588</v>
      </c>
      <c r="G137">
        <v>0.18712261319160459</v>
      </c>
      <c r="H137">
        <v>1.0105717182159419</v>
      </c>
      <c r="I137">
        <v>-2.1669782698154449E-2</v>
      </c>
      <c r="J137" s="2">
        <v>19.647947309999999</v>
      </c>
      <c r="K137" s="35">
        <v>38.332416530000003</v>
      </c>
      <c r="L137" s="2">
        <v>3.4529719349999999</v>
      </c>
      <c r="M137" s="2">
        <v>1.0683036450000001</v>
      </c>
    </row>
    <row r="138" spans="1:13">
      <c r="A138" s="1" t="s">
        <v>41</v>
      </c>
      <c r="B138" s="1">
        <v>7098</v>
      </c>
      <c r="E138" s="28">
        <v>0.39041456580162048</v>
      </c>
      <c r="F138" s="6">
        <v>19.059646610000001</v>
      </c>
      <c r="G138">
        <v>0.3303123414516449</v>
      </c>
      <c r="H138">
        <v>1.091787576675415</v>
      </c>
      <c r="I138">
        <v>5.0073385238647461E-2</v>
      </c>
      <c r="J138" s="2">
        <v>20.40205383</v>
      </c>
      <c r="K138" s="35">
        <v>38.376850130000001</v>
      </c>
      <c r="L138" s="2">
        <v>2.7945823669999998</v>
      </c>
      <c r="M138" s="2">
        <v>1.139343977</v>
      </c>
    </row>
    <row r="139" spans="1:13">
      <c r="A139" s="1" t="s">
        <v>38</v>
      </c>
      <c r="B139" s="1">
        <v>1618</v>
      </c>
      <c r="E139" s="28">
        <v>0.39501219987869263</v>
      </c>
      <c r="F139" s="6">
        <v>19.277601239999999</v>
      </c>
      <c r="G139">
        <v>0.34614592790603638</v>
      </c>
      <c r="H139">
        <v>1.046226501464844</v>
      </c>
      <c r="I139">
        <v>5.7580560445785522E-2</v>
      </c>
      <c r="J139" s="2">
        <v>20.811350820000001</v>
      </c>
      <c r="K139" s="35">
        <v>38.505027769999998</v>
      </c>
      <c r="L139" s="2">
        <v>3.0331493620000001</v>
      </c>
      <c r="M139" s="2">
        <v>1.1704505089999999</v>
      </c>
    </row>
    <row r="140" spans="1:13">
      <c r="A140" s="1" t="s">
        <v>276</v>
      </c>
      <c r="B140" s="1">
        <v>412</v>
      </c>
      <c r="E140" s="5">
        <v>9.3238316476345062E-2</v>
      </c>
      <c r="F140" s="35">
        <v>14.86232233</v>
      </c>
      <c r="G140">
        <v>-1.2061893008649349E-2</v>
      </c>
      <c r="H140">
        <v>1.0880788564682009</v>
      </c>
      <c r="I140">
        <v>3.4465193748474121E-2</v>
      </c>
      <c r="J140" s="2">
        <v>20.940773960000001</v>
      </c>
      <c r="K140" s="35">
        <v>38.515281680000001</v>
      </c>
      <c r="L140" s="2">
        <v>2.8337632419999998</v>
      </c>
      <c r="M140" s="2">
        <v>2.1050952669999998</v>
      </c>
    </row>
    <row r="141" spans="1:13">
      <c r="A141" s="1" t="s">
        <v>195</v>
      </c>
      <c r="B141" s="1">
        <v>812</v>
      </c>
      <c r="E141" s="27">
        <v>0.1832081601023674</v>
      </c>
      <c r="F141" s="35">
        <v>14.913363459999999</v>
      </c>
      <c r="G141">
        <v>0.14647568762302399</v>
      </c>
      <c r="H141">
        <v>1.00308221578598</v>
      </c>
      <c r="I141">
        <v>-3.1316012144088752E-2</v>
      </c>
      <c r="J141" s="2">
        <v>18.803415300000001</v>
      </c>
      <c r="K141" s="36">
        <v>38.528953549999997</v>
      </c>
      <c r="L141" s="2">
        <v>3.513334274</v>
      </c>
      <c r="M141" s="2">
        <v>1.1088176970000001</v>
      </c>
    </row>
    <row r="142" spans="1:13">
      <c r="A142" s="1" t="s">
        <v>79</v>
      </c>
      <c r="B142" s="1">
        <v>1316</v>
      </c>
      <c r="E142" s="28">
        <v>0.30914671719074249</v>
      </c>
      <c r="F142" s="36">
        <v>17.47277927</v>
      </c>
      <c r="G142">
        <v>0.28939726948738098</v>
      </c>
      <c r="H142">
        <v>1.0149005651473999</v>
      </c>
      <c r="I142">
        <v>2.4638622999191281E-2</v>
      </c>
      <c r="J142" s="2">
        <v>19.243232729999999</v>
      </c>
      <c r="K142" s="36">
        <v>38.561424260000003</v>
      </c>
      <c r="L142" s="2">
        <v>6.9787435530000002</v>
      </c>
      <c r="M142" s="2">
        <v>1.3516136999999999</v>
      </c>
    </row>
    <row r="143" spans="1:13">
      <c r="A143" s="1" t="s">
        <v>237</v>
      </c>
      <c r="B143" s="1">
        <v>503</v>
      </c>
      <c r="E143" s="5">
        <v>0.1432063952088356</v>
      </c>
      <c r="F143" s="34">
        <v>13.52661228</v>
      </c>
      <c r="G143">
        <v>0.18296536803245539</v>
      </c>
      <c r="H143">
        <v>0.98069939017295837</v>
      </c>
      <c r="I143">
        <v>-3.5578884184360497E-2</v>
      </c>
      <c r="J143" s="2">
        <v>19.616107939999999</v>
      </c>
      <c r="K143" s="36">
        <v>38.580223080000003</v>
      </c>
      <c r="L143" s="2">
        <v>2.693077803</v>
      </c>
      <c r="M143" s="2">
        <v>2.1843647960000001</v>
      </c>
    </row>
    <row r="144" spans="1:13">
      <c r="A144" s="1" t="s">
        <v>84</v>
      </c>
      <c r="B144" s="1">
        <v>1302</v>
      </c>
      <c r="E144" s="3">
        <v>0.30355755984783173</v>
      </c>
      <c r="F144" s="35">
        <v>14.57082653</v>
      </c>
      <c r="G144">
        <v>0.24182351678609851</v>
      </c>
      <c r="H144">
        <v>1.00160801410675</v>
      </c>
      <c r="I144">
        <v>6.3285445794463158E-3</v>
      </c>
      <c r="J144" s="2">
        <v>19.85716438</v>
      </c>
      <c r="K144" s="36">
        <v>38.600730900000002</v>
      </c>
      <c r="L144" s="2">
        <v>4.0061248540000003</v>
      </c>
      <c r="M144" s="2">
        <v>1.729433</v>
      </c>
    </row>
    <row r="145" spans="1:13">
      <c r="A145" s="1" t="s">
        <v>83</v>
      </c>
      <c r="B145" s="1">
        <v>715</v>
      </c>
      <c r="E145" s="3">
        <v>0.30395017564296722</v>
      </c>
      <c r="F145" s="34">
        <v>13.56105232</v>
      </c>
      <c r="G145">
        <v>0.26534877717494959</v>
      </c>
      <c r="H145">
        <v>1.0160535573959351</v>
      </c>
      <c r="I145">
        <v>3.1716682016849518E-2</v>
      </c>
      <c r="J145" s="2">
        <v>20.46052933</v>
      </c>
      <c r="K145" s="36">
        <v>38.612693790000002</v>
      </c>
      <c r="L145" s="2">
        <v>2.9149754049999999</v>
      </c>
      <c r="M145" s="2">
        <v>1.9701856369999999</v>
      </c>
    </row>
    <row r="146" spans="1:13">
      <c r="A146" s="1" t="s">
        <v>272</v>
      </c>
      <c r="B146" s="1">
        <v>210</v>
      </c>
      <c r="E146" s="5">
        <v>0.11210831254720691</v>
      </c>
      <c r="F146" s="35">
        <v>15.211207870000001</v>
      </c>
      <c r="G146">
        <v>0.11799000203609469</v>
      </c>
      <c r="H146">
        <v>0.98569172620773315</v>
      </c>
      <c r="I146">
        <v>-3.5040982067584991E-2</v>
      </c>
      <c r="J146" s="2">
        <v>20.883678440000001</v>
      </c>
      <c r="K146" s="36">
        <v>38.66994476</v>
      </c>
      <c r="L146" s="2">
        <v>2.6067907809999999</v>
      </c>
      <c r="M146" s="2">
        <v>2.390912771</v>
      </c>
    </row>
    <row r="147" spans="1:13">
      <c r="A147" s="1" t="s">
        <v>72</v>
      </c>
      <c r="B147" s="1">
        <v>1607</v>
      </c>
      <c r="E147" s="28">
        <v>0.33022381365299219</v>
      </c>
      <c r="F147" s="6">
        <v>20.53450394</v>
      </c>
      <c r="G147">
        <v>0.29147937893867493</v>
      </c>
      <c r="H147">
        <v>1.02562952041626</v>
      </c>
      <c r="I147">
        <v>4.4718082994222641E-2</v>
      </c>
      <c r="J147" s="2">
        <v>21.660661699999999</v>
      </c>
      <c r="K147" s="36">
        <v>38.727199550000002</v>
      </c>
      <c r="L147" s="2">
        <v>3.986529827</v>
      </c>
      <c r="M147" s="2">
        <v>1.109798074</v>
      </c>
    </row>
    <row r="148" spans="1:13">
      <c r="A148" s="1" t="s">
        <v>89</v>
      </c>
      <c r="B148" s="1">
        <v>1014</v>
      </c>
      <c r="E148" s="5">
        <v>0.1155932769179344</v>
      </c>
      <c r="F148" s="36">
        <v>17.678279880000002</v>
      </c>
      <c r="G148">
        <v>0.14290592074394229</v>
      </c>
      <c r="H148">
        <v>0.98530447483062744</v>
      </c>
      <c r="I148">
        <v>-3.6335373297333717E-2</v>
      </c>
      <c r="J148" s="2">
        <v>20.895495409999999</v>
      </c>
      <c r="K148" s="36">
        <v>38.833156590000002</v>
      </c>
      <c r="L148" s="2">
        <v>6.0508732800000002</v>
      </c>
      <c r="M148" s="2">
        <v>1.3983427879999999</v>
      </c>
    </row>
    <row r="149" spans="1:13">
      <c r="A149" s="1" t="s">
        <v>94</v>
      </c>
      <c r="B149" s="1">
        <v>1610</v>
      </c>
      <c r="E149" s="3">
        <v>0.28818613290786738</v>
      </c>
      <c r="F149" s="6">
        <v>19.702295299999999</v>
      </c>
      <c r="G149">
        <v>0.25007520616054529</v>
      </c>
      <c r="H149">
        <v>1.005468964576721</v>
      </c>
      <c r="I149">
        <v>3.6712174769490962E-3</v>
      </c>
      <c r="J149" s="2">
        <v>21.371089940000001</v>
      </c>
      <c r="K149" s="36">
        <v>38.928859709999998</v>
      </c>
      <c r="L149" s="2">
        <v>3.8717606070000001</v>
      </c>
      <c r="M149" s="2">
        <v>1.125768423</v>
      </c>
    </row>
    <row r="150" spans="1:13">
      <c r="A150" s="1" t="s">
        <v>198</v>
      </c>
      <c r="B150" s="1">
        <v>1509</v>
      </c>
      <c r="E150" s="27">
        <v>0.18071919679641721</v>
      </c>
      <c r="F150" s="6">
        <v>20.878177640000001</v>
      </c>
      <c r="G150">
        <v>0.1524302065372467</v>
      </c>
      <c r="H150">
        <v>0.99994966387748718</v>
      </c>
      <c r="I150">
        <v>-3.0674383044242859E-2</v>
      </c>
      <c r="J150" s="2">
        <v>21.71120071</v>
      </c>
      <c r="K150" s="36">
        <v>38.933986660000002</v>
      </c>
      <c r="L150" s="2">
        <v>3.689882994</v>
      </c>
      <c r="M150" s="2">
        <v>0.91984796499999999</v>
      </c>
    </row>
    <row r="151" spans="1:13">
      <c r="A151" s="1" t="s">
        <v>158</v>
      </c>
      <c r="B151" s="1">
        <v>808</v>
      </c>
      <c r="E151" s="27">
        <v>0.2156857028603554</v>
      </c>
      <c r="F151" s="35">
        <v>15.659119609999999</v>
      </c>
      <c r="G151">
        <v>0.16093449294567111</v>
      </c>
      <c r="H151">
        <v>0.99275064468383789</v>
      </c>
      <c r="I151">
        <v>-3.2002612948417657E-2</v>
      </c>
      <c r="J151" s="2">
        <v>19.643703460000001</v>
      </c>
      <c r="K151" s="36">
        <v>39.058746339999999</v>
      </c>
      <c r="L151" s="2">
        <v>3.6786655189999999</v>
      </c>
      <c r="M151" s="2">
        <v>1.1180616619999999</v>
      </c>
    </row>
    <row r="152" spans="1:13">
      <c r="A152" s="1" t="s">
        <v>87</v>
      </c>
      <c r="B152" s="1">
        <v>1617</v>
      </c>
      <c r="E152" s="3">
        <v>0.29798941314220428</v>
      </c>
      <c r="F152" s="6">
        <v>19.482111929999999</v>
      </c>
      <c r="G152">
        <v>0.26349666714668268</v>
      </c>
      <c r="H152">
        <v>1.0205056071281431</v>
      </c>
      <c r="I152">
        <v>2.2390388883650299E-2</v>
      </c>
      <c r="J152" s="2">
        <v>20.51853848</v>
      </c>
      <c r="K152" s="36">
        <v>39.067291259999998</v>
      </c>
      <c r="L152" s="2">
        <v>2.7735623120000001</v>
      </c>
      <c r="M152" s="2">
        <v>1.130994678</v>
      </c>
    </row>
    <row r="153" spans="1:13">
      <c r="A153" s="1" t="s">
        <v>147</v>
      </c>
      <c r="B153" s="1">
        <v>802</v>
      </c>
      <c r="E153" s="3">
        <v>0.22078216820955279</v>
      </c>
      <c r="F153" s="35">
        <v>15.27948093</v>
      </c>
      <c r="G153">
        <v>0.2179079204797745</v>
      </c>
      <c r="H153">
        <v>1.001397490501404</v>
      </c>
      <c r="I153">
        <v>-1.1557241436094051E-2</v>
      </c>
      <c r="J153" s="2">
        <v>20.25347137</v>
      </c>
      <c r="K153" s="36">
        <v>39.079254149999997</v>
      </c>
      <c r="L153" s="2">
        <v>3.5533328059999998</v>
      </c>
      <c r="M153" s="2">
        <v>1.430694342</v>
      </c>
    </row>
    <row r="154" spans="1:13">
      <c r="A154" s="1" t="s">
        <v>82</v>
      </c>
      <c r="B154" s="1">
        <v>1212</v>
      </c>
      <c r="E154" s="3">
        <v>0.30645878612995148</v>
      </c>
      <c r="F154" s="6">
        <v>18.670192719999999</v>
      </c>
      <c r="G154">
        <v>0.27635928988456732</v>
      </c>
      <c r="H154">
        <v>1.0117112398147581</v>
      </c>
      <c r="I154">
        <v>1.8488053232431408E-2</v>
      </c>
      <c r="J154" s="2">
        <v>20.2746973</v>
      </c>
      <c r="K154" s="36">
        <v>39.117706300000002</v>
      </c>
      <c r="L154" s="2">
        <v>3.539392114</v>
      </c>
      <c r="M154" s="2">
        <v>1.2952350379999999</v>
      </c>
    </row>
    <row r="155" spans="1:13">
      <c r="A155" s="1" t="s">
        <v>159</v>
      </c>
      <c r="B155" s="1">
        <v>508</v>
      </c>
      <c r="E155" s="27">
        <v>0.21566420793533331</v>
      </c>
      <c r="F155" s="35">
        <v>15.38335419</v>
      </c>
      <c r="G155">
        <v>0.24633382260799411</v>
      </c>
      <c r="H155">
        <v>1.0081747174263</v>
      </c>
      <c r="I155">
        <v>2.612011507153511E-2</v>
      </c>
      <c r="J155" s="2">
        <v>20.775835990000001</v>
      </c>
      <c r="K155" s="36">
        <v>39.127105710000002</v>
      </c>
      <c r="L155" s="2">
        <v>2.3236322399999998</v>
      </c>
      <c r="M155" s="2">
        <v>1.9650452730000001</v>
      </c>
    </row>
    <row r="156" spans="1:13">
      <c r="A156" s="1" t="s">
        <v>156</v>
      </c>
      <c r="B156" s="1">
        <v>803</v>
      </c>
      <c r="E156" s="27">
        <v>0.21644832193851471</v>
      </c>
      <c r="F156" s="36">
        <v>16.145912169999999</v>
      </c>
      <c r="G156">
        <v>0.1835789084434509</v>
      </c>
      <c r="H156">
        <v>0.99192434549331665</v>
      </c>
      <c r="I156">
        <v>-2.801063098013401E-2</v>
      </c>
      <c r="J156" s="2">
        <v>20.17982864</v>
      </c>
      <c r="K156" s="36">
        <v>39.145050050000002</v>
      </c>
      <c r="L156" s="2">
        <v>3.7451059820000001</v>
      </c>
      <c r="M156" s="2">
        <v>1.3505792619999999</v>
      </c>
    </row>
    <row r="157" spans="1:13">
      <c r="A157" s="1" t="s">
        <v>133</v>
      </c>
      <c r="B157" s="1">
        <v>1307</v>
      </c>
      <c r="E157" s="3">
        <v>0.23415736854076391</v>
      </c>
      <c r="F157" s="36">
        <v>15.812630179999999</v>
      </c>
      <c r="G157">
        <v>0.17902436852455139</v>
      </c>
      <c r="H157">
        <v>1.0076273083686831</v>
      </c>
      <c r="I157">
        <v>-1.5859129838645462E-2</v>
      </c>
      <c r="J157" s="2">
        <v>19.609702110000001</v>
      </c>
      <c r="K157" s="36">
        <v>39.152740479999999</v>
      </c>
      <c r="L157" s="2">
        <v>5.9966831210000002</v>
      </c>
      <c r="M157" s="2">
        <v>1.520317852</v>
      </c>
    </row>
    <row r="158" spans="1:13">
      <c r="A158" s="1" t="s">
        <v>134</v>
      </c>
      <c r="B158" s="1">
        <v>1105</v>
      </c>
      <c r="E158" s="3">
        <v>0.23413319885730741</v>
      </c>
      <c r="F158" s="6">
        <v>21.191335680000002</v>
      </c>
      <c r="G158">
        <v>0.21620715409517291</v>
      </c>
      <c r="H158">
        <v>1.0113203525543211</v>
      </c>
      <c r="I158">
        <v>2.050845418125391E-2</v>
      </c>
      <c r="J158" s="2">
        <v>21.44805813</v>
      </c>
      <c r="K158" s="36">
        <v>39.180084229999999</v>
      </c>
      <c r="L158" s="2">
        <v>5.7016923430000004</v>
      </c>
      <c r="M158" s="2">
        <v>1.4551786179999999</v>
      </c>
    </row>
    <row r="159" spans="1:13">
      <c r="A159" s="1" t="s">
        <v>93</v>
      </c>
      <c r="B159" s="1">
        <v>1606</v>
      </c>
      <c r="E159" s="3">
        <v>0.28904390335083008</v>
      </c>
      <c r="F159" s="6">
        <v>20.049701689999999</v>
      </c>
      <c r="G159">
        <v>0.25145982205867767</v>
      </c>
      <c r="H159">
        <v>1.0081943273544309</v>
      </c>
      <c r="I159">
        <v>1.7284015193581581E-2</v>
      </c>
      <c r="J159" s="2">
        <v>21.59332848</v>
      </c>
      <c r="K159" s="36">
        <v>39.22793961</v>
      </c>
      <c r="L159" s="2">
        <v>3.9539978499999999</v>
      </c>
      <c r="M159" s="2">
        <v>1.145153165</v>
      </c>
    </row>
    <row r="160" spans="1:13">
      <c r="A160" s="1" t="s">
        <v>123</v>
      </c>
      <c r="B160" s="1">
        <v>809</v>
      </c>
      <c r="E160" s="3">
        <v>0.24552188813686371</v>
      </c>
      <c r="F160" s="36">
        <v>15.84142733</v>
      </c>
      <c r="G160">
        <v>0.20961613953113559</v>
      </c>
      <c r="H160">
        <v>1.004774332046509</v>
      </c>
      <c r="I160">
        <v>8.2110343500971794E-3</v>
      </c>
      <c r="J160" s="2">
        <v>19.836144449999999</v>
      </c>
      <c r="K160" s="36">
        <v>39.262119290000001</v>
      </c>
      <c r="L160" s="2">
        <v>3.8115181919999999</v>
      </c>
      <c r="M160" s="2">
        <v>1.1837881210000001</v>
      </c>
    </row>
    <row r="161" spans="1:13">
      <c r="A161" s="1" t="s">
        <v>102</v>
      </c>
      <c r="B161" s="1">
        <v>1114</v>
      </c>
      <c r="E161" s="3">
        <v>0.27872216701507568</v>
      </c>
      <c r="F161" s="36">
        <v>16.324695590000001</v>
      </c>
      <c r="G161">
        <v>0.24079526960849759</v>
      </c>
      <c r="H161">
        <v>1.012006521224976</v>
      </c>
      <c r="I161">
        <v>1.3935481663793331E-2</v>
      </c>
      <c r="J161" s="2">
        <v>20.94245338</v>
      </c>
      <c r="K161" s="36">
        <v>39.345005039999997</v>
      </c>
      <c r="L161" s="2">
        <v>1.7705184819999999</v>
      </c>
      <c r="M161" s="2">
        <v>1.7493745089999999</v>
      </c>
    </row>
    <row r="162" spans="1:13">
      <c r="A162" s="1" t="s">
        <v>54</v>
      </c>
      <c r="B162" s="1">
        <v>1101</v>
      </c>
      <c r="E162" s="28">
        <v>0.36296480894088751</v>
      </c>
      <c r="F162" s="6">
        <v>19.417333599999999</v>
      </c>
      <c r="G162">
        <v>0.30653953552246088</v>
      </c>
      <c r="H162">
        <v>1.048068761825562</v>
      </c>
      <c r="I162">
        <v>8.3908013999462128E-2</v>
      </c>
      <c r="J162" s="2">
        <v>21.560666080000001</v>
      </c>
      <c r="K162" s="36">
        <v>39.396274570000003</v>
      </c>
      <c r="L162" s="2">
        <v>2.5081661940000002</v>
      </c>
      <c r="M162" s="2">
        <v>1.761599779</v>
      </c>
    </row>
    <row r="163" spans="1:13">
      <c r="A163" s="1" t="s">
        <v>286</v>
      </c>
      <c r="B163" s="1">
        <v>410</v>
      </c>
      <c r="E163" s="5">
        <v>2.049999684095383E-2</v>
      </c>
      <c r="F163" s="35">
        <v>15.27392101</v>
      </c>
      <c r="G163">
        <v>0.13983035087585449</v>
      </c>
      <c r="H163">
        <v>0.98861050605773926</v>
      </c>
      <c r="I163">
        <v>-3.5410201177000999E-2</v>
      </c>
      <c r="J163" s="2">
        <v>20.789270399999999</v>
      </c>
      <c r="K163" s="36">
        <v>39.418491359999997</v>
      </c>
      <c r="L163" s="2">
        <v>3.072697878</v>
      </c>
      <c r="M163" s="2">
        <v>1.889886677</v>
      </c>
    </row>
    <row r="164" spans="1:13">
      <c r="A164" s="1" t="s">
        <v>224</v>
      </c>
      <c r="B164" s="1">
        <v>504</v>
      </c>
      <c r="E164" s="5">
        <v>0.15186801552772519</v>
      </c>
      <c r="F164" s="34">
        <v>13.380568500000001</v>
      </c>
      <c r="G164">
        <v>0.18507370352745059</v>
      </c>
      <c r="H164">
        <v>0.97780364751815796</v>
      </c>
      <c r="I164">
        <v>-2.909847721457481E-2</v>
      </c>
      <c r="J164" s="2">
        <v>19.848922730000002</v>
      </c>
      <c r="K164" s="36">
        <v>39.41934586</v>
      </c>
      <c r="L164" s="2">
        <v>2.6085741520000001</v>
      </c>
      <c r="M164" s="2">
        <v>2.1632754799999998</v>
      </c>
    </row>
    <row r="165" spans="1:13">
      <c r="A165" s="1" t="s">
        <v>268</v>
      </c>
      <c r="B165" s="1">
        <v>307</v>
      </c>
      <c r="E165" s="5">
        <v>0.11493966728448871</v>
      </c>
      <c r="F165" s="35">
        <v>15.72416353</v>
      </c>
      <c r="G165">
        <v>0.16579191386699679</v>
      </c>
      <c r="H165">
        <v>0.98859158158302307</v>
      </c>
      <c r="I165">
        <v>-3.3914651721715927E-2</v>
      </c>
      <c r="J165" s="2">
        <v>20.27023792</v>
      </c>
      <c r="K165" s="36">
        <v>39.441562650000002</v>
      </c>
      <c r="L165" s="2">
        <v>3.3842982049999999</v>
      </c>
      <c r="M165" s="2">
        <v>1.5127238039999999</v>
      </c>
    </row>
    <row r="166" spans="1:13">
      <c r="A166" s="1" t="s">
        <v>233</v>
      </c>
      <c r="B166" s="1">
        <v>1009</v>
      </c>
      <c r="E166" s="5">
        <v>0.14498646557331091</v>
      </c>
      <c r="F166" s="6">
        <v>20.42851448</v>
      </c>
      <c r="G166">
        <v>0.18445307016372681</v>
      </c>
      <c r="H166">
        <v>1.031790673732758</v>
      </c>
      <c r="I166">
        <v>2.9042385518550869E-2</v>
      </c>
      <c r="J166" s="2">
        <v>21.40865135</v>
      </c>
      <c r="K166" s="36">
        <v>39.465492249999997</v>
      </c>
      <c r="L166" s="2">
        <v>7.326107264</v>
      </c>
      <c r="M166" s="2">
        <v>1.4628712530000001</v>
      </c>
    </row>
    <row r="167" spans="1:13">
      <c r="A167" s="1" t="s">
        <v>58</v>
      </c>
      <c r="B167" s="1">
        <v>1208</v>
      </c>
      <c r="E167" s="28">
        <v>0.34985169768333441</v>
      </c>
      <c r="F167" s="36">
        <v>17.664358140000001</v>
      </c>
      <c r="G167">
        <v>0.34112152457237238</v>
      </c>
      <c r="H167">
        <v>1.0362342596054079</v>
      </c>
      <c r="I167">
        <v>5.7251600548624992E-2</v>
      </c>
      <c r="J167" s="2">
        <v>20.089887619999999</v>
      </c>
      <c r="K167" s="36">
        <v>39.603919980000001</v>
      </c>
      <c r="L167" s="2">
        <v>4.3867802620000003</v>
      </c>
      <c r="M167" s="2">
        <v>1.448866129</v>
      </c>
    </row>
    <row r="168" spans="1:13">
      <c r="A168" s="1" t="s">
        <v>185</v>
      </c>
      <c r="B168" s="1">
        <v>516</v>
      </c>
      <c r="E168" s="27">
        <v>0.19386063516139981</v>
      </c>
      <c r="F168" s="36">
        <v>17.309770579999999</v>
      </c>
      <c r="G168">
        <v>0.19969812035560611</v>
      </c>
      <c r="H168">
        <v>1.0305848121643071</v>
      </c>
      <c r="I168">
        <v>5.9616535902023322E-2</v>
      </c>
      <c r="J168" s="2">
        <v>21.453824999999998</v>
      </c>
      <c r="K168" s="36">
        <v>39.635536190000003</v>
      </c>
      <c r="L168" s="2">
        <v>2.7577271460000001</v>
      </c>
      <c r="M168" s="2">
        <v>2.1197855470000002</v>
      </c>
    </row>
    <row r="169" spans="1:13">
      <c r="A169" s="1" t="s">
        <v>208</v>
      </c>
      <c r="B169" s="1">
        <v>908</v>
      </c>
      <c r="E169" s="27">
        <v>0.171553835272789</v>
      </c>
      <c r="F169" s="36">
        <v>16.01054955</v>
      </c>
      <c r="G169">
        <v>0.20373622328042981</v>
      </c>
      <c r="H169">
        <v>0.99312508106231689</v>
      </c>
      <c r="I169">
        <v>-1.2800251599401241E-2</v>
      </c>
      <c r="J169" s="2">
        <v>19.73365021</v>
      </c>
      <c r="K169" s="36">
        <v>39.675697329999998</v>
      </c>
      <c r="L169" s="2">
        <v>3.1667590140000001</v>
      </c>
      <c r="M169" s="2">
        <v>1.077232838</v>
      </c>
    </row>
    <row r="170" spans="1:13">
      <c r="A170" s="1" t="s">
        <v>227</v>
      </c>
      <c r="B170" s="1">
        <v>907</v>
      </c>
      <c r="E170" s="5">
        <v>0.15122127532958979</v>
      </c>
      <c r="F170" s="36">
        <v>17.79966164</v>
      </c>
      <c r="G170">
        <v>0.14844547212123871</v>
      </c>
      <c r="H170">
        <v>0.97646597027778625</v>
      </c>
      <c r="I170">
        <v>-5.139545351266861E-2</v>
      </c>
      <c r="J170" s="2">
        <v>20.170450209999998</v>
      </c>
      <c r="K170" s="36">
        <v>39.709878920000001</v>
      </c>
      <c r="L170" s="2">
        <v>4.0395979879999997</v>
      </c>
      <c r="M170" s="2">
        <v>1.2105592489999999</v>
      </c>
    </row>
    <row r="171" spans="1:13">
      <c r="A171" s="1" t="s">
        <v>20</v>
      </c>
      <c r="B171" s="1">
        <v>515</v>
      </c>
      <c r="E171" s="28">
        <v>0.49580630660057068</v>
      </c>
      <c r="F171" s="36">
        <v>16.69478226</v>
      </c>
      <c r="G171">
        <v>0.48219341039657593</v>
      </c>
      <c r="H171">
        <v>1.0974245667457581</v>
      </c>
      <c r="I171">
        <v>0.1387238726019859</v>
      </c>
      <c r="J171" s="2">
        <v>21.38857269</v>
      </c>
      <c r="K171" s="36">
        <v>39.746623990000003</v>
      </c>
      <c r="L171" s="2">
        <v>2.7405843729999999</v>
      </c>
      <c r="M171" s="2">
        <v>2.1050555709999998</v>
      </c>
    </row>
    <row r="172" spans="1:13">
      <c r="A172" s="1" t="s">
        <v>98</v>
      </c>
      <c r="B172" s="1">
        <v>710</v>
      </c>
      <c r="E172" s="3">
        <v>0.28485742211341858</v>
      </c>
      <c r="F172" s="34">
        <v>13.52547407</v>
      </c>
      <c r="G172">
        <v>0.27647238969802862</v>
      </c>
      <c r="H172">
        <v>1.00299084186554</v>
      </c>
      <c r="I172">
        <v>1.2558354530483481E-2</v>
      </c>
      <c r="J172" s="2">
        <v>20.826390270000001</v>
      </c>
      <c r="K172" s="36">
        <v>39.762859339999999</v>
      </c>
      <c r="L172" s="2">
        <v>2.7518606189999999</v>
      </c>
      <c r="M172" s="2">
        <v>2.0744558569999998</v>
      </c>
    </row>
    <row r="173" spans="1:13">
      <c r="A173" s="1" t="s">
        <v>101</v>
      </c>
      <c r="B173" s="1">
        <v>1616</v>
      </c>
      <c r="E173" s="3">
        <v>0.28301264345645899</v>
      </c>
      <c r="F173" s="6">
        <v>19.076885220000001</v>
      </c>
      <c r="G173">
        <v>0.25601571798324579</v>
      </c>
      <c r="H173">
        <v>1.006903290748596</v>
      </c>
      <c r="I173">
        <v>2.2365804761648178E-3</v>
      </c>
      <c r="J173" s="2">
        <v>20.42068291</v>
      </c>
      <c r="K173" s="36">
        <v>39.776531220000003</v>
      </c>
      <c r="L173" s="2">
        <v>2.6218400000000002</v>
      </c>
      <c r="M173" s="2">
        <v>1.101533651</v>
      </c>
    </row>
    <row r="174" spans="1:13">
      <c r="A174" s="1" t="s">
        <v>50</v>
      </c>
      <c r="B174" s="1">
        <v>1106</v>
      </c>
      <c r="E174" s="28">
        <v>0.37423312664031982</v>
      </c>
      <c r="F174" s="6">
        <v>19.980606080000001</v>
      </c>
      <c r="G174">
        <v>0.3687322735786438</v>
      </c>
      <c r="H174">
        <v>1.073977112770081</v>
      </c>
      <c r="I174">
        <v>9.0121947228908539E-2</v>
      </c>
      <c r="J174" s="2">
        <v>21.336874009999999</v>
      </c>
      <c r="K174" s="36">
        <v>39.826091769999998</v>
      </c>
      <c r="L174" s="2">
        <v>4.294456244</v>
      </c>
      <c r="M174" s="2">
        <v>1.4473565820000001</v>
      </c>
    </row>
    <row r="175" spans="1:13">
      <c r="A175" s="1" t="s">
        <v>139</v>
      </c>
      <c r="B175" s="1">
        <v>712</v>
      </c>
      <c r="E175" s="3">
        <v>0.22529935836791989</v>
      </c>
      <c r="F175" s="34">
        <v>11.753280159999999</v>
      </c>
      <c r="G175">
        <v>0.18853248655796051</v>
      </c>
      <c r="H175">
        <v>0.99922508001327515</v>
      </c>
      <c r="I175">
        <v>-2.6812629774212841E-2</v>
      </c>
      <c r="J175" s="2">
        <v>19.45951462</v>
      </c>
      <c r="K175" s="36">
        <v>39.879070280000001</v>
      </c>
      <c r="L175" s="2">
        <v>2.9459509850000001</v>
      </c>
      <c r="M175" s="2">
        <v>2.2156479359999999</v>
      </c>
    </row>
    <row r="176" spans="1:13">
      <c r="A176" s="1" t="s">
        <v>119</v>
      </c>
      <c r="B176" s="1">
        <v>1615</v>
      </c>
      <c r="E176" s="3">
        <v>0.25238221883773798</v>
      </c>
      <c r="F176" s="6">
        <v>19.736553189999999</v>
      </c>
      <c r="G176">
        <v>0.22914104163646701</v>
      </c>
      <c r="H176">
        <v>1.0025870800018311</v>
      </c>
      <c r="I176">
        <v>9.0983640402555466E-3</v>
      </c>
      <c r="J176" s="2">
        <v>20.72809887</v>
      </c>
      <c r="K176" s="36">
        <v>39.902141569999998</v>
      </c>
      <c r="L176" s="2">
        <v>2.5275621410000002</v>
      </c>
      <c r="M176" s="2">
        <v>1.0896723269999999</v>
      </c>
    </row>
    <row r="177" spans="1:13">
      <c r="A177" s="1" t="s">
        <v>86</v>
      </c>
      <c r="B177" s="1">
        <v>512</v>
      </c>
      <c r="E177" s="3">
        <v>0.30038124322891241</v>
      </c>
      <c r="F177" s="36">
        <v>17.352211</v>
      </c>
      <c r="G177">
        <v>0.289761021733284</v>
      </c>
      <c r="H177">
        <v>1.0411709547042849</v>
      </c>
      <c r="I177">
        <v>7.528073713183403E-2</v>
      </c>
      <c r="J177" s="2">
        <v>21.234481809999998</v>
      </c>
      <c r="K177" s="36">
        <v>39.904705049999997</v>
      </c>
      <c r="L177" s="2">
        <v>2.5476486679999999</v>
      </c>
      <c r="M177" s="2">
        <v>2.0029349330000001</v>
      </c>
    </row>
    <row r="178" spans="1:13">
      <c r="A178" s="1" t="s">
        <v>126</v>
      </c>
      <c r="B178" s="1">
        <v>1305</v>
      </c>
      <c r="E178" s="3">
        <v>0.24399501830339429</v>
      </c>
      <c r="F178" s="36">
        <v>15.80811596</v>
      </c>
      <c r="G178">
        <v>0.25934290885925287</v>
      </c>
      <c r="H178">
        <v>0.99857938289642334</v>
      </c>
      <c r="I178">
        <v>1.134930644184351E-2</v>
      </c>
      <c r="J178" s="2">
        <v>20.032036779999999</v>
      </c>
      <c r="K178" s="36">
        <v>39.912395480000001</v>
      </c>
      <c r="L178" s="2">
        <v>4.3206202979999997</v>
      </c>
      <c r="M178" s="2">
        <v>1.601306975</v>
      </c>
    </row>
    <row r="179" spans="1:13">
      <c r="A179" s="1" t="s">
        <v>115</v>
      </c>
      <c r="B179" s="1">
        <v>608</v>
      </c>
      <c r="E179" s="3">
        <v>0.25814023613929749</v>
      </c>
      <c r="F179" s="34">
        <v>10.64556026</v>
      </c>
      <c r="G179">
        <v>0.24006885290145871</v>
      </c>
      <c r="H179">
        <v>1.00440388917923</v>
      </c>
      <c r="I179">
        <v>-3.5340683534741402E-3</v>
      </c>
      <c r="J179" s="2">
        <v>19.585006709999998</v>
      </c>
      <c r="K179" s="36">
        <v>39.959392549999997</v>
      </c>
      <c r="L179" s="2">
        <v>2.7583179470000001</v>
      </c>
      <c r="M179" s="2">
        <v>2.4282202719999999</v>
      </c>
    </row>
    <row r="180" spans="1:13">
      <c r="A180" s="1" t="s">
        <v>136</v>
      </c>
      <c r="B180" s="1">
        <v>1017</v>
      </c>
      <c r="E180" s="3">
        <v>0.22880794107913971</v>
      </c>
      <c r="F180" s="36">
        <v>16.774492259999999</v>
      </c>
      <c r="G180">
        <v>0.18381154537200931</v>
      </c>
      <c r="H180">
        <v>0.98555183410644531</v>
      </c>
      <c r="I180">
        <v>-2.1692665293812748E-2</v>
      </c>
      <c r="J180" s="2">
        <v>20.343705180000001</v>
      </c>
      <c r="K180" s="36">
        <v>40.016647339999999</v>
      </c>
      <c r="L180" s="2">
        <v>4.0091445449999998</v>
      </c>
      <c r="M180" s="2">
        <v>1.4017840029999999</v>
      </c>
    </row>
    <row r="181" spans="1:13">
      <c r="A181" s="1" t="s">
        <v>148</v>
      </c>
      <c r="B181" s="1">
        <v>1108</v>
      </c>
      <c r="E181" s="3">
        <v>0.2186136990785599</v>
      </c>
      <c r="F181" s="6">
        <v>19.266625399999999</v>
      </c>
      <c r="G181">
        <v>0.19098414480686191</v>
      </c>
      <c r="H181">
        <v>0.99808430671691895</v>
      </c>
      <c r="I181">
        <v>-5.9307464398443699E-3</v>
      </c>
      <c r="J181" s="2">
        <v>21.10829163</v>
      </c>
      <c r="K181" s="36">
        <v>40.038009639999999</v>
      </c>
      <c r="L181" s="2">
        <v>3.6117420199999999</v>
      </c>
      <c r="M181" s="2">
        <v>1.414756417</v>
      </c>
    </row>
    <row r="182" spans="1:13">
      <c r="A182" s="1" t="s">
        <v>200</v>
      </c>
      <c r="B182" s="1">
        <v>403</v>
      </c>
      <c r="E182" s="27">
        <v>0.17794439941644671</v>
      </c>
      <c r="F182" s="36">
        <v>17.86513042</v>
      </c>
      <c r="G182">
        <v>0.1014394350349903</v>
      </c>
      <c r="H182">
        <v>1.0650870203971861</v>
      </c>
      <c r="I182">
        <v>4.5593628659844398E-2</v>
      </c>
      <c r="J182" s="2">
        <v>21.1721611</v>
      </c>
      <c r="K182" s="36">
        <v>40.058517459999997</v>
      </c>
      <c r="L182" s="2">
        <v>2.4805853369999999</v>
      </c>
      <c r="M182" s="2">
        <v>2.0317523479999999</v>
      </c>
    </row>
    <row r="183" spans="1:13">
      <c r="A183" s="1" t="s">
        <v>242</v>
      </c>
      <c r="B183" s="1">
        <v>211</v>
      </c>
      <c r="E183" s="5">
        <v>0.14275041222572329</v>
      </c>
      <c r="F183" s="35">
        <v>15.31438923</v>
      </c>
      <c r="G183">
        <v>0.1253639534115791</v>
      </c>
      <c r="H183">
        <v>0.98926705121994019</v>
      </c>
      <c r="I183">
        <v>-3.3454835414886468E-2</v>
      </c>
      <c r="J183" s="2">
        <v>20.95676804</v>
      </c>
      <c r="K183" s="36">
        <v>40.114059449999999</v>
      </c>
      <c r="L183" s="2">
        <v>2.640722513</v>
      </c>
      <c r="M183" s="2">
        <v>2.340696812</v>
      </c>
    </row>
    <row r="184" spans="1:13">
      <c r="A184" s="1" t="s">
        <v>37</v>
      </c>
      <c r="B184" s="1">
        <v>1506</v>
      </c>
      <c r="E184" s="28">
        <v>0.39622540771961212</v>
      </c>
      <c r="F184" s="6">
        <v>20.900513650000001</v>
      </c>
      <c r="G184">
        <v>0.41040027141571039</v>
      </c>
      <c r="H184">
        <v>1.0785171985626221</v>
      </c>
      <c r="I184">
        <v>0.1003702357411385</v>
      </c>
      <c r="J184" s="2">
        <v>21.753559110000001</v>
      </c>
      <c r="K184" s="36">
        <v>40.12944031</v>
      </c>
      <c r="L184" s="2">
        <v>4.1462531089999999</v>
      </c>
      <c r="M184" s="2">
        <v>1.089605808</v>
      </c>
    </row>
    <row r="185" spans="1:13">
      <c r="A185" s="1" t="s">
        <v>108</v>
      </c>
      <c r="B185" s="1">
        <v>1612</v>
      </c>
      <c r="E185" s="3">
        <v>0.27346049249172211</v>
      </c>
      <c r="F185" s="6">
        <v>18.84741116</v>
      </c>
      <c r="G185">
        <v>0.23786300420761111</v>
      </c>
      <c r="H185">
        <v>0.99205499887466431</v>
      </c>
      <c r="I185">
        <v>-2.9844471719115968E-3</v>
      </c>
      <c r="J185" s="2">
        <v>21.18413353</v>
      </c>
      <c r="K185" s="36">
        <v>40.161911009999997</v>
      </c>
      <c r="L185" s="2">
        <v>3.1951158049999999</v>
      </c>
      <c r="M185" s="2">
        <v>1.135310888</v>
      </c>
    </row>
    <row r="186" spans="1:13">
      <c r="A186" s="1" t="s">
        <v>88</v>
      </c>
      <c r="B186" s="1">
        <v>1614</v>
      </c>
      <c r="E186" s="3">
        <v>0.29255566000938421</v>
      </c>
      <c r="F186" s="6">
        <v>19.245428090000001</v>
      </c>
      <c r="G186">
        <v>0.24973165988922119</v>
      </c>
      <c r="H186">
        <v>1.000354528427124</v>
      </c>
      <c r="I186">
        <v>4.530011210590601E-3</v>
      </c>
      <c r="J186" s="2">
        <v>21.072698590000002</v>
      </c>
      <c r="K186" s="36">
        <v>40.214035029999998</v>
      </c>
      <c r="L186" s="2">
        <v>2.9673290250000002</v>
      </c>
      <c r="M186" s="2">
        <v>1.131236911</v>
      </c>
    </row>
    <row r="187" spans="1:13">
      <c r="A187" s="1" t="s">
        <v>215</v>
      </c>
      <c r="B187" s="1">
        <v>402</v>
      </c>
      <c r="E187" s="27">
        <v>0.16428133845329279</v>
      </c>
      <c r="F187" s="36">
        <v>16.275310520000001</v>
      </c>
      <c r="G187">
        <v>0.14727125316858289</v>
      </c>
      <c r="H187">
        <v>1.004451990127563</v>
      </c>
      <c r="I187">
        <v>-3.9479568367823958E-3</v>
      </c>
      <c r="J187" s="2">
        <v>21.064528469999999</v>
      </c>
      <c r="K187" s="36">
        <v>40.219161990000003</v>
      </c>
      <c r="L187" s="2">
        <v>2.6796633010000002</v>
      </c>
      <c r="M187" s="2">
        <v>2.1437135930000002</v>
      </c>
    </row>
    <row r="188" spans="1:13">
      <c r="A188" s="1" t="s">
        <v>107</v>
      </c>
      <c r="B188" s="1">
        <v>713</v>
      </c>
      <c r="E188" s="3">
        <v>0.27381297945976257</v>
      </c>
      <c r="F188" s="34">
        <v>12.561078070000001</v>
      </c>
      <c r="G188">
        <v>0.2252210080623627</v>
      </c>
      <c r="H188">
        <v>0.99934488534927368</v>
      </c>
      <c r="I188">
        <v>-5.1018325611948967E-3</v>
      </c>
      <c r="J188" s="2">
        <v>19.76635933</v>
      </c>
      <c r="K188" s="36">
        <v>40.22087097</v>
      </c>
      <c r="L188" s="2">
        <v>3.1059958929999998</v>
      </c>
      <c r="M188" s="2">
        <v>2.0619790550000001</v>
      </c>
    </row>
    <row r="189" spans="1:13">
      <c r="A189" s="1" t="s">
        <v>178</v>
      </c>
      <c r="B189" s="1">
        <v>1315</v>
      </c>
      <c r="E189" s="27">
        <v>0.19953927397727969</v>
      </c>
      <c r="F189" s="36">
        <v>17.598043440000001</v>
      </c>
      <c r="G189">
        <v>0.20205304771661761</v>
      </c>
      <c r="H189">
        <v>1.0013997554779051</v>
      </c>
      <c r="I189">
        <v>-2.4889873340725899E-2</v>
      </c>
      <c r="J189" s="2">
        <v>19.356431959999998</v>
      </c>
      <c r="K189" s="36">
        <v>40.229419710000002</v>
      </c>
      <c r="L189" s="2">
        <v>6.1680426600000002</v>
      </c>
      <c r="M189" s="2">
        <v>1.3529866930000001</v>
      </c>
    </row>
    <row r="190" spans="1:13">
      <c r="A190" s="1" t="s">
        <v>244</v>
      </c>
      <c r="B190" s="1">
        <v>1015</v>
      </c>
      <c r="E190" s="5">
        <v>0.14088946580886841</v>
      </c>
      <c r="F190" s="6">
        <v>18.061206819999999</v>
      </c>
      <c r="G190">
        <v>0.13492244482040411</v>
      </c>
      <c r="H190">
        <v>0.99000805616378784</v>
      </c>
      <c r="I190">
        <v>-3.4689659252762788E-2</v>
      </c>
      <c r="J190" s="2">
        <v>20.671402929999999</v>
      </c>
      <c r="K190" s="36">
        <v>40.280689240000001</v>
      </c>
      <c r="L190" s="2">
        <v>5.1328687669999997</v>
      </c>
      <c r="M190" s="2">
        <v>1.367021024</v>
      </c>
    </row>
    <row r="191" spans="1:13">
      <c r="A191" s="1" t="s">
        <v>112</v>
      </c>
      <c r="B191" s="1">
        <v>509</v>
      </c>
      <c r="E191" s="3">
        <v>0.26698446273803711</v>
      </c>
      <c r="F191" s="35">
        <v>14.26153231</v>
      </c>
      <c r="G191">
        <v>0.24952968955039981</v>
      </c>
      <c r="H191">
        <v>1.020585238933563</v>
      </c>
      <c r="I191">
        <v>2.9827478341758251E-2</v>
      </c>
      <c r="J191" s="2">
        <v>20.488345150000001</v>
      </c>
      <c r="K191" s="36">
        <v>40.302906040000003</v>
      </c>
      <c r="L191" s="2">
        <v>2.2613483670000001</v>
      </c>
      <c r="M191" s="2">
        <v>1.896918654</v>
      </c>
    </row>
    <row r="192" spans="1:13">
      <c r="A192" s="1" t="s">
        <v>113</v>
      </c>
      <c r="B192" s="1">
        <v>1115</v>
      </c>
      <c r="E192" s="3">
        <v>0.26398509740829468</v>
      </c>
      <c r="F192" s="36">
        <v>17.720985410000001</v>
      </c>
      <c r="G192">
        <v>0.22564654052257541</v>
      </c>
      <c r="H192">
        <v>1.0326412916183469</v>
      </c>
      <c r="I192">
        <v>2.970089856535196E-2</v>
      </c>
      <c r="J192" s="2">
        <v>21.289278029999998</v>
      </c>
      <c r="K192" s="36">
        <v>40.351612090000003</v>
      </c>
      <c r="L192" s="2">
        <v>0.925043583</v>
      </c>
      <c r="M192" s="2">
        <v>1.702730656</v>
      </c>
    </row>
    <row r="193" spans="1:13">
      <c r="A193" s="1" t="s">
        <v>201</v>
      </c>
      <c r="B193" s="1">
        <v>906</v>
      </c>
      <c r="E193" s="27">
        <v>0.1775376945734024</v>
      </c>
      <c r="F193" s="6">
        <v>18.41609192</v>
      </c>
      <c r="G193">
        <v>0.15613305568695071</v>
      </c>
      <c r="H193">
        <v>0.97719487547874451</v>
      </c>
      <c r="I193">
        <v>-4.3371118605136871E-2</v>
      </c>
      <c r="J193" s="2">
        <v>20.08650398</v>
      </c>
      <c r="K193" s="36">
        <v>40.42937088</v>
      </c>
      <c r="L193" s="2">
        <v>4.0121840239999997</v>
      </c>
      <c r="M193" s="2">
        <v>1.220777512</v>
      </c>
    </row>
    <row r="194" spans="1:13">
      <c r="A194" s="1" t="s">
        <v>204</v>
      </c>
      <c r="B194" s="1">
        <v>601</v>
      </c>
      <c r="E194" s="27">
        <v>0.17360138893127439</v>
      </c>
      <c r="F194" s="34">
        <v>12.03328419</v>
      </c>
      <c r="G194">
        <v>0.15791681408882141</v>
      </c>
      <c r="H194">
        <v>1.0002458095550539</v>
      </c>
      <c r="I194">
        <v>-3.0249109491705891E-2</v>
      </c>
      <c r="J194" s="2">
        <v>19.416069029999999</v>
      </c>
      <c r="K194" s="36">
        <v>40.501152040000001</v>
      </c>
      <c r="L194" s="2">
        <v>2.702929497</v>
      </c>
      <c r="M194" s="2">
        <v>2.2820479869999999</v>
      </c>
    </row>
    <row r="195" spans="1:13">
      <c r="A195" s="1" t="s">
        <v>105</v>
      </c>
      <c r="B195" s="1">
        <v>1102</v>
      </c>
      <c r="E195" s="3">
        <v>0.27517592906951899</v>
      </c>
      <c r="F195" s="6">
        <v>19.808532710000001</v>
      </c>
      <c r="G195">
        <v>0.2354282736778259</v>
      </c>
      <c r="H195">
        <v>1.0259512662887571</v>
      </c>
      <c r="I195">
        <v>3.832818940281868E-2</v>
      </c>
      <c r="J195" s="2">
        <v>21.503599170000001</v>
      </c>
      <c r="K195" s="36">
        <v>40.502861019999997</v>
      </c>
      <c r="L195" s="2">
        <v>2.1373431680000001</v>
      </c>
      <c r="M195" s="2">
        <v>1.677065969</v>
      </c>
    </row>
    <row r="196" spans="1:13">
      <c r="A196" s="1" t="s">
        <v>57</v>
      </c>
      <c r="B196" s="1">
        <v>1002</v>
      </c>
      <c r="E196" s="28">
        <v>0.35348790884017939</v>
      </c>
      <c r="F196" s="35">
        <v>15.15248203</v>
      </c>
      <c r="G196">
        <v>0.3045080155134201</v>
      </c>
      <c r="H196">
        <v>1.038699150085449</v>
      </c>
      <c r="I196">
        <v>3.9581162855029113E-2</v>
      </c>
      <c r="J196" s="2">
        <v>21.235853200000001</v>
      </c>
      <c r="K196" s="36">
        <v>40.521659849999999</v>
      </c>
      <c r="L196" s="2">
        <v>3.2127759459999998</v>
      </c>
      <c r="M196" s="2">
        <v>1.940410376</v>
      </c>
    </row>
    <row r="197" spans="1:13">
      <c r="A197" s="1" t="s">
        <v>129</v>
      </c>
      <c r="B197" s="1">
        <v>1318</v>
      </c>
      <c r="E197" s="3">
        <v>0.2410043403506279</v>
      </c>
      <c r="F197" s="36">
        <v>17.139820100000001</v>
      </c>
      <c r="G197">
        <v>0.21371184289455411</v>
      </c>
      <c r="H197">
        <v>0.99102702736854553</v>
      </c>
      <c r="I197">
        <v>-2.274291031062603E-2</v>
      </c>
      <c r="J197" s="2">
        <v>19.390441890000002</v>
      </c>
      <c r="K197" s="36">
        <v>40.555839540000001</v>
      </c>
      <c r="L197" s="2">
        <v>7.1021783349999996</v>
      </c>
      <c r="M197" s="2">
        <v>1.398319721</v>
      </c>
    </row>
    <row r="198" spans="1:13">
      <c r="A198" s="1" t="s">
        <v>249</v>
      </c>
      <c r="B198" s="1">
        <v>409</v>
      </c>
      <c r="E198" s="5">
        <v>0.13909811526536939</v>
      </c>
      <c r="F198" s="35">
        <v>14.859557150000001</v>
      </c>
      <c r="G198">
        <v>0.1591874435544014</v>
      </c>
      <c r="H198">
        <v>0.99107444286346436</v>
      </c>
      <c r="I198">
        <v>-2.9198517091572281E-2</v>
      </c>
      <c r="J198" s="2">
        <v>20.627254489999999</v>
      </c>
      <c r="K198" s="36">
        <v>40.593437190000003</v>
      </c>
      <c r="L198" s="2">
        <v>3.290909767</v>
      </c>
      <c r="M198" s="2">
        <v>1.7044569249999999</v>
      </c>
    </row>
    <row r="199" spans="1:13">
      <c r="A199" s="1" t="s">
        <v>160</v>
      </c>
      <c r="B199" s="1">
        <v>612</v>
      </c>
      <c r="E199" s="27">
        <v>0.21482101082801819</v>
      </c>
      <c r="F199" s="34">
        <v>12.12236643</v>
      </c>
      <c r="G199">
        <v>0.17103257030248639</v>
      </c>
      <c r="H199">
        <v>0.99527144432067871</v>
      </c>
      <c r="I199">
        <v>-4.725961945950985E-2</v>
      </c>
      <c r="J199" s="2">
        <v>18.644239429999999</v>
      </c>
      <c r="K199" s="36">
        <v>40.608818049999996</v>
      </c>
      <c r="L199" s="2">
        <v>2.8119976520000001</v>
      </c>
      <c r="M199" s="2">
        <v>2.4411315920000001</v>
      </c>
    </row>
    <row r="200" spans="1:13">
      <c r="A200" s="1" t="s">
        <v>73</v>
      </c>
      <c r="B200" s="1">
        <v>1116</v>
      </c>
      <c r="E200" s="28">
        <v>0.32099679112434393</v>
      </c>
      <c r="F200" s="6">
        <v>18.168086049999999</v>
      </c>
      <c r="G200">
        <v>0.29169230163097382</v>
      </c>
      <c r="H200">
        <v>1.0658085942268369</v>
      </c>
      <c r="I200">
        <v>6.7069318145513535E-2</v>
      </c>
      <c r="J200" s="2">
        <v>21.283579830000001</v>
      </c>
      <c r="K200" s="36">
        <v>40.617362980000003</v>
      </c>
      <c r="L200" s="2">
        <v>0.96814387999999996</v>
      </c>
      <c r="M200" s="2">
        <v>1.680265248</v>
      </c>
    </row>
    <row r="201" spans="1:13">
      <c r="A201" s="1" t="s">
        <v>190</v>
      </c>
      <c r="B201" s="1">
        <v>1016</v>
      </c>
      <c r="E201" s="27">
        <v>0.1850915998220444</v>
      </c>
      <c r="F201" s="36">
        <v>17.76864338</v>
      </c>
      <c r="G201">
        <v>0.15970627218484881</v>
      </c>
      <c r="H201">
        <v>0.98267459869384766</v>
      </c>
      <c r="I201">
        <v>-2.991835679858923E-2</v>
      </c>
      <c r="J201" s="2">
        <v>20.40266991</v>
      </c>
      <c r="K201" s="36">
        <v>40.651542659999997</v>
      </c>
      <c r="L201" s="2">
        <v>4.3612773420000002</v>
      </c>
      <c r="M201" s="2">
        <v>1.3342139719999999</v>
      </c>
    </row>
    <row r="202" spans="1:13">
      <c r="A202" s="1" t="s">
        <v>97</v>
      </c>
      <c r="B202" s="1">
        <v>1110</v>
      </c>
      <c r="E202" s="3">
        <v>0.28609228134155268</v>
      </c>
      <c r="F202" s="6">
        <v>19.02560806</v>
      </c>
      <c r="G202">
        <v>0.25168386101722717</v>
      </c>
      <c r="H202">
        <v>1.006700992584229</v>
      </c>
      <c r="I202">
        <v>1.329783722758293E-2</v>
      </c>
      <c r="J202" s="2">
        <v>20.590798379999999</v>
      </c>
      <c r="K202" s="36">
        <v>40.660087590000003</v>
      </c>
      <c r="L202" s="2">
        <v>3.2598073479999998</v>
      </c>
      <c r="M202" s="2">
        <v>1.2423198820000001</v>
      </c>
    </row>
    <row r="203" spans="1:13">
      <c r="A203" s="1" t="s">
        <v>103</v>
      </c>
      <c r="B203" s="1">
        <v>1201</v>
      </c>
      <c r="E203" s="3">
        <v>0.277645543217659</v>
      </c>
      <c r="F203" s="35">
        <v>15.46941376</v>
      </c>
      <c r="G203">
        <v>0.23652464896440509</v>
      </c>
      <c r="H203">
        <v>1.0003315508365631</v>
      </c>
      <c r="I203">
        <v>1.8846023827791211E-2</v>
      </c>
      <c r="J203" s="2">
        <v>20.590797420000001</v>
      </c>
      <c r="K203" s="36">
        <v>40.699394230000003</v>
      </c>
      <c r="L203" s="2">
        <v>2.5765715839999999</v>
      </c>
      <c r="M203" s="2">
        <v>1.764266551</v>
      </c>
    </row>
    <row r="204" spans="1:13">
      <c r="A204" s="1" t="s">
        <v>275</v>
      </c>
      <c r="B204" s="1">
        <v>413</v>
      </c>
      <c r="E204" s="5">
        <v>9.3798987567424774E-2</v>
      </c>
      <c r="F204" s="36">
        <v>15.880054469999999</v>
      </c>
      <c r="G204">
        <v>5.9718240052461617E-2</v>
      </c>
      <c r="H204">
        <v>1.06584769487381</v>
      </c>
      <c r="I204">
        <v>3.582138754427433E-2</v>
      </c>
      <c r="J204" s="2">
        <v>21.14729595</v>
      </c>
      <c r="K204" s="36">
        <v>40.702812190000003</v>
      </c>
      <c r="L204" s="2">
        <v>2.7962030169999998</v>
      </c>
      <c r="M204" s="2">
        <v>2.057247281</v>
      </c>
    </row>
    <row r="205" spans="1:13">
      <c r="A205" s="1" t="s">
        <v>168</v>
      </c>
      <c r="B205" s="1">
        <v>1403</v>
      </c>
      <c r="E205" s="27">
        <v>0.20542895048856741</v>
      </c>
      <c r="F205" s="36">
        <v>17.855325700000002</v>
      </c>
      <c r="G205">
        <v>0.1736665070056915</v>
      </c>
      <c r="H205">
        <v>1.037738621234894</v>
      </c>
      <c r="I205">
        <v>3.3027302473783493E-2</v>
      </c>
      <c r="J205" s="2">
        <v>21.320110320000001</v>
      </c>
      <c r="K205" s="36">
        <v>40.750667569999997</v>
      </c>
      <c r="L205" s="2">
        <v>5.0818529129999996</v>
      </c>
      <c r="M205" s="2">
        <v>1.0899391169999999</v>
      </c>
    </row>
    <row r="206" spans="1:13">
      <c r="A206" s="1" t="s">
        <v>109</v>
      </c>
      <c r="B206" s="1">
        <v>1613</v>
      </c>
      <c r="E206" s="3">
        <v>0.27346049249172211</v>
      </c>
      <c r="F206" s="6">
        <v>18.573162079999999</v>
      </c>
      <c r="G206">
        <v>0.23786300420761111</v>
      </c>
      <c r="H206">
        <v>0.99205499887466431</v>
      </c>
      <c r="I206">
        <v>-2.9844471719115968E-3</v>
      </c>
      <c r="J206" s="2">
        <v>20.876852039999999</v>
      </c>
      <c r="K206" s="36">
        <v>40.783138280000003</v>
      </c>
      <c r="L206" s="2">
        <v>2.8616559509999999</v>
      </c>
      <c r="M206" s="2">
        <v>1.113324881</v>
      </c>
    </row>
    <row r="207" spans="1:13">
      <c r="A207" s="1" t="s">
        <v>151</v>
      </c>
      <c r="B207" s="1">
        <v>1620</v>
      </c>
      <c r="E207" s="27">
        <v>0.218200258910656</v>
      </c>
      <c r="F207" s="6">
        <v>19.621316910000001</v>
      </c>
      <c r="G207">
        <v>0.1775514334440231</v>
      </c>
      <c r="H207">
        <v>0.98540574312210083</v>
      </c>
      <c r="I207">
        <v>-2.2377081215381619E-2</v>
      </c>
      <c r="J207" s="2">
        <v>21.130628590000001</v>
      </c>
      <c r="K207" s="36">
        <v>40.803646090000001</v>
      </c>
      <c r="L207" s="2">
        <v>3.7312664990000002</v>
      </c>
      <c r="M207" s="2">
        <v>1.298987865</v>
      </c>
    </row>
    <row r="208" spans="1:13">
      <c r="A208" s="1" t="s">
        <v>92</v>
      </c>
      <c r="B208" s="1">
        <v>1304</v>
      </c>
      <c r="E208" s="3">
        <v>0.28947368264198298</v>
      </c>
      <c r="F208" s="36">
        <v>16.706592560000001</v>
      </c>
      <c r="G208">
        <v>0.22686110436916351</v>
      </c>
      <c r="H208">
        <v>1.0003924965858459</v>
      </c>
      <c r="I208">
        <v>-2.4838550598360598E-4</v>
      </c>
      <c r="J208" s="2">
        <v>20.394917490000001</v>
      </c>
      <c r="K208" s="36">
        <v>40.880550380000003</v>
      </c>
      <c r="L208" s="2">
        <v>3.2812449930000001</v>
      </c>
      <c r="M208" s="2">
        <v>1.63971442</v>
      </c>
    </row>
    <row r="209" spans="1:13">
      <c r="A209" s="1" t="s">
        <v>145</v>
      </c>
      <c r="B209" s="1">
        <v>1310</v>
      </c>
      <c r="E209" s="3">
        <v>0.22214338183403021</v>
      </c>
      <c r="F209" s="36">
        <v>17.574299809999999</v>
      </c>
      <c r="G209">
        <v>0.2097758203744888</v>
      </c>
      <c r="H209">
        <v>0.99980670213699341</v>
      </c>
      <c r="I209">
        <v>-6.5678961109369993E-3</v>
      </c>
      <c r="J209" s="2">
        <v>19.659690860000001</v>
      </c>
      <c r="K209" s="36">
        <v>40.911312100000004</v>
      </c>
      <c r="L209" s="2">
        <v>5.5265517229999999</v>
      </c>
      <c r="M209" s="2">
        <v>1.376204491</v>
      </c>
    </row>
    <row r="210" spans="1:13">
      <c r="A210" s="1" t="s">
        <v>186</v>
      </c>
      <c r="B210" s="1">
        <v>1210</v>
      </c>
      <c r="E210" s="27">
        <v>0.19222377985715869</v>
      </c>
      <c r="F210" s="6">
        <v>18.01293755</v>
      </c>
      <c r="G210">
        <v>0.15830877423286441</v>
      </c>
      <c r="H210">
        <v>0.96615463495254517</v>
      </c>
      <c r="I210">
        <v>-4.8656431958079338E-2</v>
      </c>
      <c r="J210" s="2">
        <v>20.367751120000001</v>
      </c>
      <c r="K210" s="6">
        <v>40.914730069999997</v>
      </c>
      <c r="L210" s="2">
        <v>3.7662729019999999</v>
      </c>
      <c r="M210" s="2">
        <v>1.401018798</v>
      </c>
    </row>
    <row r="211" spans="1:13">
      <c r="A211" s="1" t="s">
        <v>176</v>
      </c>
      <c r="B211" s="1">
        <v>602</v>
      </c>
      <c r="E211" s="27">
        <v>0.20021627843379969</v>
      </c>
      <c r="F211" s="34">
        <v>12.219457630000001</v>
      </c>
      <c r="G211">
        <v>0.20841807126998901</v>
      </c>
      <c r="H211">
        <v>0.99670475721359253</v>
      </c>
      <c r="I211">
        <v>-8.9165661484003067E-3</v>
      </c>
      <c r="J211" s="2">
        <v>19.083415989999999</v>
      </c>
      <c r="K211" s="6">
        <v>40.97967148</v>
      </c>
      <c r="L211" s="2">
        <v>2.7523953909999999</v>
      </c>
      <c r="M211" s="2">
        <v>2.4134485720000001</v>
      </c>
    </row>
    <row r="212" spans="1:13">
      <c r="A212" s="1" t="s">
        <v>141</v>
      </c>
      <c r="B212" s="1">
        <v>1001</v>
      </c>
      <c r="E212" s="3">
        <v>0.22385990619659421</v>
      </c>
      <c r="F212" s="35">
        <v>15.80510569</v>
      </c>
      <c r="G212">
        <v>0.1929396316409111</v>
      </c>
      <c r="H212">
        <v>0.9927293062210083</v>
      </c>
      <c r="I212">
        <v>-1.8098997883498669E-2</v>
      </c>
      <c r="J212" s="2">
        <v>20.858610150000001</v>
      </c>
      <c r="K212" s="6">
        <v>41.039489750000001</v>
      </c>
      <c r="L212" s="2">
        <v>3.5675841570000002</v>
      </c>
      <c r="M212" s="2">
        <v>1.6946513649999999</v>
      </c>
    </row>
    <row r="213" spans="1:13">
      <c r="A213" s="1" t="s">
        <v>193</v>
      </c>
      <c r="B213" s="1">
        <v>1010</v>
      </c>
      <c r="E213" s="27">
        <v>0.1836263686418533</v>
      </c>
      <c r="F213" s="6">
        <v>19.511961939999999</v>
      </c>
      <c r="G213">
        <v>0.2116362601518631</v>
      </c>
      <c r="H213">
        <v>1.029783427715302</v>
      </c>
      <c r="I213">
        <v>3.4561432898044593E-2</v>
      </c>
      <c r="J213" s="2">
        <v>21.3395443</v>
      </c>
      <c r="K213" s="6">
        <v>41.067687990000003</v>
      </c>
      <c r="L213" s="2">
        <v>7.7323865889999999</v>
      </c>
      <c r="M213" s="2">
        <v>1.456997871</v>
      </c>
    </row>
    <row r="214" spans="1:13">
      <c r="A214" s="1" t="s">
        <v>130</v>
      </c>
      <c r="B214" s="1">
        <v>1209</v>
      </c>
      <c r="E214" s="3">
        <v>0.2400590255856514</v>
      </c>
      <c r="F214" s="6">
        <v>18.099470140000001</v>
      </c>
      <c r="G214">
        <v>0.21441091597080231</v>
      </c>
      <c r="H214">
        <v>0.97065776586532593</v>
      </c>
      <c r="I214">
        <v>-3.2979542389512062E-2</v>
      </c>
      <c r="J214" s="2">
        <v>20.146338459999999</v>
      </c>
      <c r="K214" s="6">
        <v>41.070251460000001</v>
      </c>
      <c r="L214" s="2">
        <v>4.0417392249999997</v>
      </c>
      <c r="M214" s="2">
        <v>1.3748942609999999</v>
      </c>
    </row>
    <row r="215" spans="1:13">
      <c r="A215" s="1" t="s">
        <v>96</v>
      </c>
      <c r="B215" s="1">
        <v>1206</v>
      </c>
      <c r="E215" s="3">
        <v>0.28804625570774078</v>
      </c>
      <c r="F215" s="36">
        <v>17.497573849999998</v>
      </c>
      <c r="G215">
        <v>0.26318702101707458</v>
      </c>
      <c r="H215">
        <v>1.005595803260803</v>
      </c>
      <c r="I215">
        <v>-7.5095845386385918E-4</v>
      </c>
      <c r="J215" s="2">
        <v>20.319616320000002</v>
      </c>
      <c r="K215" s="6">
        <v>41.076232910000002</v>
      </c>
      <c r="L215" s="2">
        <v>3.6711332799999998</v>
      </c>
      <c r="M215" s="2">
        <v>1.5455286500000001</v>
      </c>
    </row>
    <row r="216" spans="1:13">
      <c r="A216" s="1" t="s">
        <v>234</v>
      </c>
      <c r="B216" s="1">
        <v>1018</v>
      </c>
      <c r="E216" s="5">
        <v>0.14430984854698181</v>
      </c>
      <c r="F216" s="36">
        <v>16.823200230000001</v>
      </c>
      <c r="G216">
        <v>0.12894611060619349</v>
      </c>
      <c r="H216">
        <v>0.9962233304977417</v>
      </c>
      <c r="I216">
        <v>-2.3265133611857891E-2</v>
      </c>
      <c r="J216" s="2">
        <v>20.874899859999999</v>
      </c>
      <c r="K216" s="6">
        <v>41.140319820000002</v>
      </c>
      <c r="L216" s="2">
        <v>4.276381969</v>
      </c>
      <c r="M216" s="2">
        <v>1.5664063100000001</v>
      </c>
    </row>
    <row r="217" spans="1:13">
      <c r="A217" s="1" t="s">
        <v>122</v>
      </c>
      <c r="B217" s="1">
        <v>1112</v>
      </c>
      <c r="E217" s="3">
        <v>0.24617792665958399</v>
      </c>
      <c r="F217" s="36">
        <v>17.877974510000001</v>
      </c>
      <c r="G217">
        <v>0.22133401036262509</v>
      </c>
      <c r="H217">
        <v>0.98597216606140137</v>
      </c>
      <c r="I217">
        <v>-7.236212957650423E-3</v>
      </c>
      <c r="J217" s="2">
        <v>21.042188639999999</v>
      </c>
      <c r="K217" s="6">
        <v>41.321475980000002</v>
      </c>
      <c r="L217" s="2">
        <v>1.932394564</v>
      </c>
      <c r="M217" s="2">
        <v>1.6407466530000001</v>
      </c>
    </row>
    <row r="218" spans="1:13">
      <c r="A218" s="1" t="s">
        <v>118</v>
      </c>
      <c r="B218" s="1">
        <v>1602</v>
      </c>
      <c r="E218" s="3">
        <v>0.25252938270568848</v>
      </c>
      <c r="F218" s="6">
        <v>19.675312040000001</v>
      </c>
      <c r="G218">
        <v>0.22719545662403109</v>
      </c>
      <c r="H218">
        <v>0.99970865249633789</v>
      </c>
      <c r="I218">
        <v>-4.2877404484897852E-4</v>
      </c>
      <c r="J218" s="2">
        <v>21.38407612</v>
      </c>
      <c r="K218" s="6">
        <v>41.341983800000001</v>
      </c>
      <c r="L218" s="2">
        <v>4.442530155</v>
      </c>
      <c r="M218" s="2">
        <v>1.3354724650000001</v>
      </c>
    </row>
    <row r="219" spans="1:13">
      <c r="A219" s="1" t="s">
        <v>181</v>
      </c>
      <c r="B219" s="1">
        <v>611</v>
      </c>
      <c r="E219" s="27">
        <v>0.19593579322099691</v>
      </c>
      <c r="F219" s="34">
        <v>12.04259205</v>
      </c>
      <c r="G219">
        <v>0.17413042485713959</v>
      </c>
      <c r="H219">
        <v>0.99823832511901855</v>
      </c>
      <c r="I219">
        <v>-3.4675981849431992E-2</v>
      </c>
      <c r="J219" s="2">
        <v>18.82681084</v>
      </c>
      <c r="K219" s="6">
        <v>41.365055079999998</v>
      </c>
      <c r="L219" s="2">
        <v>2.7761640550000002</v>
      </c>
      <c r="M219" s="2">
        <v>2.4839134220000001</v>
      </c>
    </row>
    <row r="220" spans="1:13">
      <c r="A220" s="1" t="s">
        <v>173</v>
      </c>
      <c r="B220" s="1">
        <v>1004</v>
      </c>
      <c r="E220" s="27">
        <v>0.2013395428657532</v>
      </c>
      <c r="F220" s="36">
        <v>16.940718650000001</v>
      </c>
      <c r="G220">
        <v>0.17640566825866699</v>
      </c>
      <c r="H220">
        <v>1.028394341468811</v>
      </c>
      <c r="I220">
        <v>1.8866328522562981E-2</v>
      </c>
      <c r="J220" s="2">
        <v>21.536070819999999</v>
      </c>
      <c r="K220" s="6">
        <v>41.388126370000002</v>
      </c>
      <c r="L220" s="2">
        <v>3.0566034320000002</v>
      </c>
      <c r="M220" s="2">
        <v>2.0571587089999999</v>
      </c>
    </row>
    <row r="221" spans="1:13">
      <c r="A221" s="1" t="s">
        <v>124</v>
      </c>
      <c r="B221" s="1">
        <v>1202</v>
      </c>
      <c r="E221" s="3">
        <v>0.24534561485052109</v>
      </c>
      <c r="F221" s="36">
        <v>16.638824459999999</v>
      </c>
      <c r="G221">
        <v>0.2057526707649231</v>
      </c>
      <c r="H221">
        <v>0.99328172206878662</v>
      </c>
      <c r="I221">
        <v>-8.9554842561483383E-3</v>
      </c>
      <c r="J221" s="2">
        <v>20.719652180000001</v>
      </c>
      <c r="K221" s="6">
        <v>41.486392969999997</v>
      </c>
      <c r="L221" s="2">
        <v>2.27569592</v>
      </c>
      <c r="M221" s="2">
        <v>1.6980069280000001</v>
      </c>
    </row>
    <row r="222" spans="1:13">
      <c r="A222" s="1" t="s">
        <v>149</v>
      </c>
      <c r="B222" s="1">
        <v>1109</v>
      </c>
      <c r="E222" s="3">
        <v>0.21854500472545621</v>
      </c>
      <c r="F222" s="6">
        <v>18.923349380000001</v>
      </c>
      <c r="G222">
        <v>0.18934521079063421</v>
      </c>
      <c r="H222">
        <v>0.98700320720672607</v>
      </c>
      <c r="I222">
        <v>-1.812388002872467E-2</v>
      </c>
      <c r="J222" s="2">
        <v>20.87498188</v>
      </c>
      <c r="K222" s="6">
        <v>41.498357769999998</v>
      </c>
      <c r="L222" s="2">
        <v>3.4707651140000002</v>
      </c>
      <c r="M222" s="2">
        <v>1.31186235</v>
      </c>
    </row>
    <row r="223" spans="1:13">
      <c r="A223" s="1" t="s">
        <v>236</v>
      </c>
      <c r="B223" s="1">
        <v>414</v>
      </c>
      <c r="E223" s="5">
        <v>0.1436133682727814</v>
      </c>
      <c r="F223" s="35">
        <v>14.85159779</v>
      </c>
      <c r="G223">
        <v>0.1242165490984917</v>
      </c>
      <c r="H223">
        <v>1.007847666740417</v>
      </c>
      <c r="I223">
        <v>-1.9140353426337239E-2</v>
      </c>
      <c r="J223" s="2">
        <v>21.028362269999999</v>
      </c>
      <c r="K223" s="6">
        <v>41.564155579999998</v>
      </c>
      <c r="L223" s="2">
        <v>2.9635684489999998</v>
      </c>
      <c r="M223" s="2">
        <v>1.968681216</v>
      </c>
    </row>
    <row r="224" spans="1:13">
      <c r="A224" s="1" t="s">
        <v>106</v>
      </c>
      <c r="B224" s="1">
        <v>1203</v>
      </c>
      <c r="E224" s="3">
        <v>0.27404427528381348</v>
      </c>
      <c r="F224" s="6">
        <v>18.153800960000002</v>
      </c>
      <c r="G224">
        <v>0.23549001663923261</v>
      </c>
      <c r="H224">
        <v>1.008702874183655</v>
      </c>
      <c r="I224">
        <v>5.9767730999737978E-3</v>
      </c>
      <c r="J224" s="2">
        <v>20.887619019999999</v>
      </c>
      <c r="K224" s="6">
        <v>41.569282530000002</v>
      </c>
      <c r="L224" s="2">
        <v>2.8272840979999998</v>
      </c>
      <c r="M224" s="2">
        <v>1.583609104</v>
      </c>
    </row>
    <row r="225" spans="1:13">
      <c r="A225" s="1" t="s">
        <v>179</v>
      </c>
      <c r="B225" s="1">
        <v>407</v>
      </c>
      <c r="E225" s="27">
        <v>0.19813098013401029</v>
      </c>
      <c r="F225" s="35">
        <v>15.15139151</v>
      </c>
      <c r="G225">
        <v>0.18019130825996399</v>
      </c>
      <c r="H225">
        <v>1.0112801194190979</v>
      </c>
      <c r="I225">
        <v>-1.741293584927917E-3</v>
      </c>
      <c r="J225" s="2">
        <v>21.280422210000001</v>
      </c>
      <c r="K225" s="6">
        <v>41.591499329999998</v>
      </c>
      <c r="L225" s="2">
        <v>3.04175818</v>
      </c>
      <c r="M225" s="2">
        <v>2.0224952699999998</v>
      </c>
    </row>
    <row r="226" spans="1:13">
      <c r="A226" s="1" t="s">
        <v>137</v>
      </c>
      <c r="B226" s="1">
        <v>1205</v>
      </c>
      <c r="E226" s="3">
        <v>0.2270456999540329</v>
      </c>
      <c r="F226" s="36">
        <v>17.677515029999999</v>
      </c>
      <c r="G226">
        <v>0.194969117641449</v>
      </c>
      <c r="H226">
        <v>0.98071831464767456</v>
      </c>
      <c r="I226">
        <v>-2.6945127174258229E-2</v>
      </c>
      <c r="J226" s="2">
        <v>20.665140149999999</v>
      </c>
      <c r="K226" s="6">
        <v>41.60175323</v>
      </c>
      <c r="L226" s="2">
        <v>2.7767114639999999</v>
      </c>
      <c r="M226" s="2">
        <v>1.594027877</v>
      </c>
    </row>
    <row r="227" spans="1:13">
      <c r="A227" s="1" t="s">
        <v>125</v>
      </c>
      <c r="B227" s="1">
        <v>1619</v>
      </c>
      <c r="E227" s="3">
        <v>0.24493309855461121</v>
      </c>
      <c r="F227" s="6">
        <v>19.24612617</v>
      </c>
      <c r="G227">
        <v>0.20329186320304871</v>
      </c>
      <c r="H227">
        <v>0.97932559251785278</v>
      </c>
      <c r="I227">
        <v>-2.289006486535072E-2</v>
      </c>
      <c r="J227" s="2">
        <v>21.020950320000001</v>
      </c>
      <c r="K227" s="6">
        <v>41.65644073</v>
      </c>
      <c r="L227" s="2">
        <v>3.3871791359999999</v>
      </c>
      <c r="M227" s="2">
        <v>1.224860668</v>
      </c>
    </row>
    <row r="228" spans="1:13">
      <c r="A228" s="1" t="s">
        <v>187</v>
      </c>
      <c r="B228" s="1">
        <v>603</v>
      </c>
      <c r="E228" s="27">
        <v>0.19052322208881381</v>
      </c>
      <c r="F228" s="34">
        <v>10.647856709999999</v>
      </c>
      <c r="G228">
        <v>0.1989327818155289</v>
      </c>
      <c r="H228">
        <v>0.98735743761062622</v>
      </c>
      <c r="I228">
        <v>-2.1842814981937408E-2</v>
      </c>
      <c r="J228" s="2">
        <v>19.53775787</v>
      </c>
      <c r="K228" s="6">
        <v>41.681221010000002</v>
      </c>
      <c r="L228" s="2">
        <v>2.7320892809999999</v>
      </c>
      <c r="M228" s="2">
        <v>2.5351984500000002</v>
      </c>
    </row>
    <row r="229" spans="1:13">
      <c r="A229" s="1" t="s">
        <v>223</v>
      </c>
      <c r="B229" s="1">
        <v>405</v>
      </c>
      <c r="E229" s="5">
        <v>0.1552006006240845</v>
      </c>
      <c r="F229" s="36">
        <v>17.202089310000002</v>
      </c>
      <c r="G229">
        <v>0.14160697162151339</v>
      </c>
      <c r="H229">
        <v>1.0015625953674321</v>
      </c>
      <c r="I229">
        <v>-2.4191963486373421E-2</v>
      </c>
      <c r="J229" s="2">
        <v>21.37516785</v>
      </c>
      <c r="K229" s="6">
        <v>41.69574738</v>
      </c>
      <c r="L229" s="2">
        <v>2.7734162809999998</v>
      </c>
      <c r="M229" s="2">
        <v>2.0703517200000001</v>
      </c>
    </row>
    <row r="230" spans="1:13">
      <c r="A230" s="1" t="s">
        <v>211</v>
      </c>
      <c r="B230" s="1">
        <v>604</v>
      </c>
      <c r="E230" s="27">
        <v>0.16911046206951141</v>
      </c>
      <c r="F230" s="34">
        <v>12.10407543</v>
      </c>
      <c r="G230">
        <v>0.1616652309894562</v>
      </c>
      <c r="H230">
        <v>0.98962515592575073</v>
      </c>
      <c r="I230">
        <v>-2.907372452318668E-2</v>
      </c>
      <c r="J230" s="2">
        <v>19.957197189999999</v>
      </c>
      <c r="K230" s="6">
        <v>41.700874329999998</v>
      </c>
      <c r="L230" s="2">
        <v>2.5433642860000001</v>
      </c>
      <c r="M230" s="2">
        <v>2.158099413</v>
      </c>
    </row>
    <row r="231" spans="1:13">
      <c r="A231" s="1" t="s">
        <v>210</v>
      </c>
      <c r="B231" s="1">
        <v>711</v>
      </c>
      <c r="E231" s="27">
        <v>0.16949810087680819</v>
      </c>
      <c r="F231" s="34">
        <v>12.433406829999999</v>
      </c>
      <c r="G231">
        <v>0.14707399904727941</v>
      </c>
      <c r="H231">
        <v>0.98158112168312073</v>
      </c>
      <c r="I231">
        <v>-4.6544734388589859E-2</v>
      </c>
      <c r="J231" s="2">
        <v>20.303009029999998</v>
      </c>
      <c r="K231" s="6">
        <v>41.721382140000003</v>
      </c>
      <c r="L231" s="2">
        <v>2.859448671</v>
      </c>
      <c r="M231" s="2">
        <v>2.088856936</v>
      </c>
    </row>
    <row r="232" spans="1:13">
      <c r="A232" s="1" t="s">
        <v>132</v>
      </c>
      <c r="B232" s="1">
        <v>1309</v>
      </c>
      <c r="E232" s="3">
        <v>0.23518842458724981</v>
      </c>
      <c r="F232" s="36">
        <v>17.708219530000001</v>
      </c>
      <c r="G232">
        <v>0.2055144011974335</v>
      </c>
      <c r="H232">
        <v>0.99401587247848511</v>
      </c>
      <c r="I232">
        <v>-1.2319455854594709E-2</v>
      </c>
      <c r="J232" s="2">
        <v>19.745683669999998</v>
      </c>
      <c r="K232" s="6">
        <v>41.72309113</v>
      </c>
      <c r="L232" s="2">
        <v>5.5072455409999996</v>
      </c>
      <c r="M232" s="2">
        <v>1.424459457</v>
      </c>
    </row>
    <row r="233" spans="1:13">
      <c r="A233" s="1" t="s">
        <v>121</v>
      </c>
      <c r="B233" s="1">
        <v>1308</v>
      </c>
      <c r="E233" s="3">
        <v>0.24859680235385889</v>
      </c>
      <c r="F233" s="36">
        <v>17.882995609999998</v>
      </c>
      <c r="G233">
        <v>0.20914456248283389</v>
      </c>
      <c r="H233">
        <v>0.99294722080230713</v>
      </c>
      <c r="I233">
        <v>-1.234955154359341E-2</v>
      </c>
      <c r="J233" s="2">
        <v>19.865594860000002</v>
      </c>
      <c r="K233" s="6">
        <v>41.799999239999998</v>
      </c>
      <c r="L233" s="2">
        <v>5.1667556760000002</v>
      </c>
      <c r="M233" s="2">
        <v>1.4845216269999999</v>
      </c>
    </row>
    <row r="234" spans="1:13">
      <c r="A234" s="1" t="s">
        <v>182</v>
      </c>
      <c r="B234" s="1">
        <v>1603</v>
      </c>
      <c r="E234" s="27">
        <v>0.19556497037410739</v>
      </c>
      <c r="F234" s="6">
        <v>19.587893489999999</v>
      </c>
      <c r="G234">
        <v>0.1795260161161423</v>
      </c>
      <c r="H234">
        <v>0.99142235517501831</v>
      </c>
      <c r="I234">
        <v>-1.7422789707779881E-2</v>
      </c>
      <c r="J234" s="2">
        <v>21.171375269999999</v>
      </c>
      <c r="K234" s="6">
        <v>41.933300019999997</v>
      </c>
      <c r="L234" s="2">
        <v>3.4762172699999998</v>
      </c>
      <c r="M234" s="2">
        <v>1.19884938</v>
      </c>
    </row>
    <row r="235" spans="1:13">
      <c r="A235" s="1" t="s">
        <v>155</v>
      </c>
      <c r="B235" s="1">
        <v>1306</v>
      </c>
      <c r="E235" s="27">
        <v>0.21729544550180441</v>
      </c>
      <c r="F235" s="36">
        <v>16.843607899999999</v>
      </c>
      <c r="G235">
        <v>0.17258945107460019</v>
      </c>
      <c r="H235">
        <v>0.98644775152206421</v>
      </c>
      <c r="I235">
        <v>-3.3739887177944183E-2</v>
      </c>
      <c r="J235" s="2">
        <v>19.997028350000001</v>
      </c>
      <c r="K235" s="6">
        <v>41.938426970000002</v>
      </c>
      <c r="L235" s="2">
        <v>4.57421875</v>
      </c>
      <c r="M235" s="2">
        <v>1.557506442</v>
      </c>
    </row>
    <row r="236" spans="1:13">
      <c r="A236" s="1" t="s">
        <v>174</v>
      </c>
      <c r="B236" s="1">
        <v>609</v>
      </c>
      <c r="E236" s="27">
        <v>0.20085062831640241</v>
      </c>
      <c r="F236" s="34">
        <v>10.547684670000001</v>
      </c>
      <c r="G236">
        <v>0.17503912746906281</v>
      </c>
      <c r="H236">
        <v>0.99555093050003052</v>
      </c>
      <c r="I236">
        <v>-4.6506933867931373E-2</v>
      </c>
      <c r="J236" s="2">
        <v>19.107184409999999</v>
      </c>
      <c r="K236" s="6">
        <v>42.011917109999999</v>
      </c>
      <c r="L236" s="2">
        <v>2.7594690320000002</v>
      </c>
      <c r="M236" s="2">
        <v>2.56887877</v>
      </c>
    </row>
    <row r="237" spans="1:13">
      <c r="A237" s="1" t="s">
        <v>171</v>
      </c>
      <c r="B237" s="1">
        <v>1111</v>
      </c>
      <c r="E237" s="27">
        <v>0.20161046087741849</v>
      </c>
      <c r="F237" s="6">
        <v>18.539684300000001</v>
      </c>
      <c r="G237">
        <v>0.16551446914672849</v>
      </c>
      <c r="H237">
        <v>0.98767495155334473</v>
      </c>
      <c r="I237">
        <v>-2.0400777459144589E-2</v>
      </c>
      <c r="J237" s="2">
        <v>20.92446709</v>
      </c>
      <c r="K237" s="6">
        <v>42.046096800000001</v>
      </c>
      <c r="L237" s="2">
        <v>3.1626303199999999</v>
      </c>
      <c r="M237" s="2">
        <v>1.521514654</v>
      </c>
    </row>
    <row r="238" spans="1:13">
      <c r="A238" s="1" t="s">
        <v>180</v>
      </c>
      <c r="B238" s="1">
        <v>1117</v>
      </c>
      <c r="E238" s="27">
        <v>0.1975255012512207</v>
      </c>
      <c r="F238" s="6">
        <v>19.21614838</v>
      </c>
      <c r="G238">
        <v>0.17885264754295349</v>
      </c>
      <c r="H238">
        <v>0.97794327139854431</v>
      </c>
      <c r="I238">
        <v>-3.0064370483160019E-2</v>
      </c>
      <c r="J238" s="2">
        <v>21.263641360000001</v>
      </c>
      <c r="K238" s="6">
        <v>42.077713009999997</v>
      </c>
      <c r="L238" s="2">
        <v>2.2243037220000001</v>
      </c>
      <c r="M238" s="2">
        <v>1.615451932</v>
      </c>
    </row>
    <row r="239" spans="1:13">
      <c r="A239" s="1" t="s">
        <v>166</v>
      </c>
      <c r="B239" s="1">
        <v>1319</v>
      </c>
      <c r="E239" s="27">
        <v>0.20619012415409091</v>
      </c>
      <c r="F239" s="36">
        <v>16.554254530000001</v>
      </c>
      <c r="G239">
        <v>0.17648383975028989</v>
      </c>
      <c r="H239">
        <v>1.00127649307251</v>
      </c>
      <c r="I239">
        <v>-3.2928686589002609E-2</v>
      </c>
      <c r="J239" s="2">
        <v>19.597879410000001</v>
      </c>
      <c r="K239" s="6">
        <v>42.150344850000003</v>
      </c>
      <c r="L239" s="2">
        <v>6.2771406169999997</v>
      </c>
      <c r="M239" s="2">
        <v>1.459096551</v>
      </c>
    </row>
    <row r="240" spans="1:13">
      <c r="A240" s="1" t="s">
        <v>232</v>
      </c>
      <c r="B240" s="1">
        <v>714</v>
      </c>
      <c r="E240" s="5">
        <v>0.146434411406517</v>
      </c>
      <c r="F240" s="34">
        <v>12.750173569999999</v>
      </c>
      <c r="G240">
        <v>0.12736201286315921</v>
      </c>
      <c r="H240">
        <v>0.96859103441238403</v>
      </c>
      <c r="I240">
        <v>-6.1590652912855148E-2</v>
      </c>
      <c r="J240" s="2">
        <v>20.33963013</v>
      </c>
      <c r="K240" s="6">
        <v>42.187088009999997</v>
      </c>
      <c r="L240" s="2">
        <v>2.9284908770000002</v>
      </c>
      <c r="M240" s="2">
        <v>2.0246376989999999</v>
      </c>
    </row>
    <row r="241" spans="1:13">
      <c r="A241" s="1" t="s">
        <v>184</v>
      </c>
      <c r="B241" s="1">
        <v>1204</v>
      </c>
      <c r="E241" s="27">
        <v>0.1946181133389473</v>
      </c>
      <c r="F241" s="36">
        <v>17.884355549999999</v>
      </c>
      <c r="G241">
        <v>0.16598434001207349</v>
      </c>
      <c r="H241">
        <v>0.97334864735603333</v>
      </c>
      <c r="I241">
        <v>-3.743402473628521E-2</v>
      </c>
      <c r="J241" s="2">
        <v>20.564078330000001</v>
      </c>
      <c r="K241" s="6">
        <v>42.188797000000001</v>
      </c>
      <c r="L241" s="2">
        <v>3.4933282139999999</v>
      </c>
      <c r="M241" s="2">
        <v>1.5089739559999999</v>
      </c>
    </row>
    <row r="242" spans="1:13">
      <c r="A242" s="1" t="s">
        <v>116</v>
      </c>
      <c r="B242" s="1">
        <v>709</v>
      </c>
      <c r="E242" s="3">
        <v>0.25377142429351812</v>
      </c>
      <c r="F242" s="35">
        <v>14.942263130000001</v>
      </c>
      <c r="G242">
        <v>0.21912336349487299</v>
      </c>
      <c r="H242">
        <v>0.99445635080337524</v>
      </c>
      <c r="I242">
        <v>-1.172041427344084E-2</v>
      </c>
      <c r="J242" s="2">
        <v>21.231046679999999</v>
      </c>
      <c r="K242" s="6">
        <v>42.189651490000003</v>
      </c>
      <c r="L242" s="2">
        <v>2.7280912399999999</v>
      </c>
      <c r="M242" s="2">
        <v>2.0731537339999999</v>
      </c>
    </row>
    <row r="243" spans="1:13">
      <c r="A243" s="1" t="s">
        <v>191</v>
      </c>
      <c r="B243" s="1">
        <v>1103</v>
      </c>
      <c r="E243" s="27">
        <v>0.1840762197971344</v>
      </c>
      <c r="F243" s="6">
        <v>20.00801182</v>
      </c>
      <c r="G243">
        <v>0.17016660422086721</v>
      </c>
      <c r="H243">
        <v>1.0107438564300539</v>
      </c>
      <c r="I243">
        <v>2.0427457639016211E-4</v>
      </c>
      <c r="J243" s="2">
        <v>21.46584129</v>
      </c>
      <c r="K243" s="6">
        <v>42.202468869999997</v>
      </c>
      <c r="L243" s="2">
        <v>3.2051169869999998</v>
      </c>
      <c r="M243" s="2">
        <v>1.6015337709999999</v>
      </c>
    </row>
    <row r="244" spans="1:13">
      <c r="A244" s="1" t="s">
        <v>228</v>
      </c>
      <c r="B244" s="1">
        <v>1510</v>
      </c>
      <c r="E244" s="5">
        <v>0.15020812302827841</v>
      </c>
      <c r="F244" s="6">
        <v>19.265712740000001</v>
      </c>
      <c r="G244">
        <v>0.12770411372184751</v>
      </c>
      <c r="H244">
        <v>1.0121859908103941</v>
      </c>
      <c r="I244">
        <v>-2.9553655534982681E-2</v>
      </c>
      <c r="J244" s="2">
        <v>21.374856950000002</v>
      </c>
      <c r="K244" s="6">
        <v>42.226394650000003</v>
      </c>
      <c r="L244" s="2">
        <v>3.9912049770000002</v>
      </c>
      <c r="M244" s="2">
        <v>0.97418290399999996</v>
      </c>
    </row>
    <row r="245" spans="1:13">
      <c r="A245" s="1" t="s">
        <v>213</v>
      </c>
      <c r="B245" s="1">
        <v>408</v>
      </c>
      <c r="E245" s="27">
        <v>0.1646177023649216</v>
      </c>
      <c r="F245" s="35">
        <v>14.676602839999999</v>
      </c>
      <c r="G245">
        <v>0.14186547696590421</v>
      </c>
      <c r="H245">
        <v>0.99533718824386597</v>
      </c>
      <c r="I245">
        <v>-3.098334185779095E-2</v>
      </c>
      <c r="J245" s="2">
        <v>20.983131409999999</v>
      </c>
      <c r="K245" s="6">
        <v>42.237503050000001</v>
      </c>
      <c r="L245" s="2">
        <v>3.179597378</v>
      </c>
      <c r="M245" s="2">
        <v>1.868641853</v>
      </c>
    </row>
    <row r="246" spans="1:13">
      <c r="A246" s="1" t="s">
        <v>170</v>
      </c>
      <c r="B246" s="1">
        <v>1207</v>
      </c>
      <c r="E246" s="27">
        <v>0.20197424292564389</v>
      </c>
      <c r="F246" s="36">
        <v>17.550039290000001</v>
      </c>
      <c r="G246">
        <v>0.16827276349067691</v>
      </c>
      <c r="H246">
        <v>0.97440165281295776</v>
      </c>
      <c r="I246">
        <v>-4.026331752538681E-2</v>
      </c>
      <c r="J246" s="2">
        <v>20.31106853</v>
      </c>
      <c r="K246" s="6">
        <v>42.304157259999997</v>
      </c>
      <c r="L246" s="2">
        <v>3.904512644</v>
      </c>
      <c r="M246" s="2">
        <v>1.4773145910000001</v>
      </c>
    </row>
    <row r="247" spans="1:13">
      <c r="A247" s="1" t="s">
        <v>150</v>
      </c>
      <c r="B247" s="1">
        <v>1601</v>
      </c>
      <c r="E247" s="27">
        <v>0.2184577360749245</v>
      </c>
      <c r="F247" s="6">
        <v>19.883962629999999</v>
      </c>
      <c r="G247">
        <v>0.18645896017551419</v>
      </c>
      <c r="H247">
        <v>0.99358710646629333</v>
      </c>
      <c r="I247">
        <v>-1.9405528903007511E-2</v>
      </c>
      <c r="J247" s="2">
        <v>21.455520629999999</v>
      </c>
      <c r="K247" s="6">
        <v>42.384479519999999</v>
      </c>
      <c r="L247" s="2">
        <v>5.2616109849999999</v>
      </c>
      <c r="M247" s="2">
        <v>1.371742249</v>
      </c>
    </row>
    <row r="248" spans="1:13">
      <c r="A248" s="1" t="s">
        <v>230</v>
      </c>
      <c r="B248" s="1">
        <v>1314</v>
      </c>
      <c r="E248" s="5">
        <v>0.14851488173007971</v>
      </c>
      <c r="F248" s="36">
        <v>17.67469406</v>
      </c>
      <c r="G248">
        <v>0.1355564743280411</v>
      </c>
      <c r="H248">
        <v>0.98797303438186646</v>
      </c>
      <c r="I248">
        <v>-5.1727380603551858E-2</v>
      </c>
      <c r="J248" s="2">
        <v>19.587381359999998</v>
      </c>
      <c r="K248" s="6">
        <v>42.501544950000003</v>
      </c>
      <c r="L248" s="2">
        <v>5.3960700040000003</v>
      </c>
      <c r="M248" s="2">
        <v>1.3556718830000001</v>
      </c>
    </row>
    <row r="249" spans="1:13">
      <c r="A249" s="1" t="s">
        <v>220</v>
      </c>
      <c r="B249" s="1">
        <v>415</v>
      </c>
      <c r="E249" s="5">
        <v>0.15901628136634829</v>
      </c>
      <c r="F249" s="35">
        <v>15.70169258</v>
      </c>
      <c r="G249">
        <v>0.13822683691978449</v>
      </c>
      <c r="H249">
        <v>0.99208542704582214</v>
      </c>
      <c r="I249">
        <v>-3.4306429326534271E-2</v>
      </c>
      <c r="J249" s="2">
        <v>21.234323499999999</v>
      </c>
      <c r="K249" s="6">
        <v>42.529747010000001</v>
      </c>
      <c r="L249" s="2">
        <v>2.8767756219999998</v>
      </c>
      <c r="M249" s="2">
        <v>2.0312147139999999</v>
      </c>
    </row>
    <row r="250" spans="1:13">
      <c r="A250" s="1" t="s">
        <v>146</v>
      </c>
      <c r="B250" s="1">
        <v>1113</v>
      </c>
      <c r="E250" s="3">
        <v>0.22184042632579801</v>
      </c>
      <c r="F250" s="36">
        <v>17.254161830000001</v>
      </c>
      <c r="G250">
        <v>0.19222137331962591</v>
      </c>
      <c r="H250">
        <v>0.98413527011871338</v>
      </c>
      <c r="I250">
        <v>-1.6416249796748161E-2</v>
      </c>
      <c r="J250" s="2">
        <v>21.039817809999999</v>
      </c>
      <c r="K250" s="6">
        <v>42.535728450000001</v>
      </c>
      <c r="L250" s="2">
        <v>1.291559041</v>
      </c>
      <c r="M250" s="2">
        <v>1.6921359899999999</v>
      </c>
    </row>
    <row r="251" spans="1:13">
      <c r="A251" s="1" t="s">
        <v>212</v>
      </c>
      <c r="B251" s="1">
        <v>517</v>
      </c>
      <c r="E251" s="27">
        <v>0.16793279349803919</v>
      </c>
      <c r="F251" s="36">
        <v>17.140503880000001</v>
      </c>
      <c r="G251">
        <v>0.13796016573905939</v>
      </c>
      <c r="H251">
        <v>1.017946839332581</v>
      </c>
      <c r="I251">
        <v>2.2482052445411679E-2</v>
      </c>
      <c r="J251" s="2">
        <v>21.64526081</v>
      </c>
      <c r="K251" s="6">
        <v>42.554527280000002</v>
      </c>
      <c r="L251" s="2">
        <v>2.726400495</v>
      </c>
      <c r="M251" s="2">
        <v>2.3200693129999999</v>
      </c>
    </row>
    <row r="252" spans="1:13">
      <c r="A252" s="1" t="s">
        <v>265</v>
      </c>
      <c r="B252" s="1">
        <v>1013</v>
      </c>
      <c r="E252" s="5">
        <v>0.1176789924502373</v>
      </c>
      <c r="F252" s="6">
        <v>18.941397670000001</v>
      </c>
      <c r="G252">
        <v>0.1243231073021889</v>
      </c>
      <c r="H252">
        <v>1.00554883480072</v>
      </c>
      <c r="I252">
        <v>-1.7450883984565731E-2</v>
      </c>
      <c r="J252" s="2">
        <v>21.109929080000001</v>
      </c>
      <c r="K252" s="6">
        <v>42.607505799999998</v>
      </c>
      <c r="L252" s="2">
        <v>6.9693183899999998</v>
      </c>
      <c r="M252" s="2">
        <v>1.443589926</v>
      </c>
    </row>
    <row r="253" spans="1:13">
      <c r="A253" s="1" t="s">
        <v>280</v>
      </c>
      <c r="B253" s="1">
        <v>404</v>
      </c>
      <c r="E253" s="5">
        <v>8.1245865672826767E-2</v>
      </c>
      <c r="F253" s="36">
        <v>17.34453869</v>
      </c>
      <c r="G253">
        <v>0.1310010701417923</v>
      </c>
      <c r="H253">
        <v>0.98570075631141663</v>
      </c>
      <c r="I253">
        <v>-3.2760243862867362E-2</v>
      </c>
      <c r="J253" s="2">
        <v>21.291004180000002</v>
      </c>
      <c r="K253" s="6">
        <v>42.630577090000003</v>
      </c>
      <c r="L253" s="2">
        <v>2.7699352500000001</v>
      </c>
      <c r="M253" s="2">
        <v>2.0518097879999999</v>
      </c>
    </row>
    <row r="254" spans="1:13">
      <c r="A254" s="1" t="s">
        <v>263</v>
      </c>
      <c r="B254" s="1">
        <v>1019</v>
      </c>
      <c r="E254" s="5">
        <v>0.12232862412929529</v>
      </c>
      <c r="F254" s="36">
        <v>17.818675989999999</v>
      </c>
      <c r="G254">
        <v>9.9399909377098083E-2</v>
      </c>
      <c r="H254">
        <v>0.99047467112541199</v>
      </c>
      <c r="I254">
        <v>-4.1214074939489358E-2</v>
      </c>
      <c r="J254" s="2">
        <v>21.035000799999999</v>
      </c>
      <c r="K254" s="6">
        <v>42.69039154</v>
      </c>
      <c r="L254" s="2">
        <v>5.2052330969999998</v>
      </c>
      <c r="M254" s="2">
        <v>1.488485813</v>
      </c>
    </row>
    <row r="255" spans="1:13">
      <c r="A255" s="1" t="s">
        <v>209</v>
      </c>
      <c r="B255" s="1">
        <v>1605</v>
      </c>
      <c r="E255" s="27">
        <v>0.16983476281166079</v>
      </c>
      <c r="F255" s="6">
        <v>19.537321089999999</v>
      </c>
      <c r="G255">
        <v>0.14412721991538999</v>
      </c>
      <c r="H255">
        <v>0.96905159950256348</v>
      </c>
      <c r="I255">
        <v>-5.1584377884864807E-2</v>
      </c>
      <c r="J255" s="2">
        <v>21.47660351</v>
      </c>
      <c r="K255" s="6">
        <v>42.739952090000003</v>
      </c>
      <c r="L255" s="2">
        <v>3.846424222</v>
      </c>
      <c r="M255" s="2">
        <v>1.177668452</v>
      </c>
    </row>
    <row r="256" spans="1:13">
      <c r="A256" s="1" t="s">
        <v>194</v>
      </c>
      <c r="B256" s="1">
        <v>1104</v>
      </c>
      <c r="E256" s="27">
        <v>0.18325567245483401</v>
      </c>
      <c r="F256" s="6">
        <v>20.101680760000001</v>
      </c>
      <c r="G256">
        <v>0.15623763203620911</v>
      </c>
      <c r="H256">
        <v>0.98701947927474976</v>
      </c>
      <c r="I256">
        <v>-2.7909336611628529E-2</v>
      </c>
      <c r="J256" s="2">
        <v>21.411668779999999</v>
      </c>
      <c r="K256" s="6">
        <v>42.743370059999997</v>
      </c>
      <c r="L256" s="2">
        <v>4.299736738</v>
      </c>
      <c r="M256" s="2">
        <v>1.5180761810000001</v>
      </c>
    </row>
    <row r="257" spans="1:13">
      <c r="A257" s="1" t="s">
        <v>188</v>
      </c>
      <c r="B257" s="1">
        <v>513</v>
      </c>
      <c r="E257" s="27">
        <v>0.19040678441524511</v>
      </c>
      <c r="F257" s="35">
        <v>15.42881012</v>
      </c>
      <c r="G257">
        <v>0.16123674809932709</v>
      </c>
      <c r="H257">
        <v>0.99037629365921021</v>
      </c>
      <c r="I257">
        <v>-2.7715599164366719E-2</v>
      </c>
      <c r="J257" s="2">
        <v>21.059080120000001</v>
      </c>
      <c r="K257" s="6">
        <v>42.779262539999998</v>
      </c>
      <c r="L257" s="2">
        <v>2.5421011450000002</v>
      </c>
      <c r="M257" s="2">
        <v>2.0090404749999999</v>
      </c>
    </row>
    <row r="258" spans="1:13">
      <c r="A258" s="1" t="s">
        <v>189</v>
      </c>
      <c r="B258" s="1">
        <v>1604</v>
      </c>
      <c r="E258" s="27">
        <v>0.18839265406131739</v>
      </c>
      <c r="F258" s="6">
        <v>20.53852844</v>
      </c>
      <c r="G258">
        <v>0.14572955667972559</v>
      </c>
      <c r="H258">
        <v>0.9816322922706604</v>
      </c>
      <c r="I258">
        <v>-3.6750063300132751E-2</v>
      </c>
      <c r="J258" s="2">
        <v>21.458972930000002</v>
      </c>
      <c r="K258" s="6">
        <v>42.796352390000003</v>
      </c>
      <c r="L258" s="2">
        <v>4.0772981640000001</v>
      </c>
      <c r="M258" s="2">
        <v>1.231699705</v>
      </c>
    </row>
    <row r="259" spans="1:13">
      <c r="A259" s="1" t="s">
        <v>165</v>
      </c>
      <c r="B259" s="1">
        <v>1107</v>
      </c>
      <c r="E259" s="27">
        <v>0.20903013646602631</v>
      </c>
      <c r="F259" s="6">
        <v>19.29137802</v>
      </c>
      <c r="G259">
        <v>0.17399810254573819</v>
      </c>
      <c r="H259">
        <v>0.98980596661567688</v>
      </c>
      <c r="I259">
        <v>-1.7011972144246101E-2</v>
      </c>
      <c r="J259" s="2">
        <v>21.27563477</v>
      </c>
      <c r="K259" s="6">
        <v>42.815151210000003</v>
      </c>
      <c r="L259" s="2">
        <v>3.565126657</v>
      </c>
      <c r="M259" s="2">
        <v>1.5173896549999999</v>
      </c>
    </row>
    <row r="260" spans="1:13">
      <c r="A260" s="1" t="s">
        <v>152</v>
      </c>
      <c r="B260" s="1">
        <v>514</v>
      </c>
      <c r="E260" s="27">
        <v>0.21740700304508209</v>
      </c>
      <c r="F260" s="35">
        <v>14.69543648</v>
      </c>
      <c r="G260">
        <v>0.20497835427522659</v>
      </c>
      <c r="H260">
        <v>0.99964773654937744</v>
      </c>
      <c r="I260">
        <v>-1.9316311925649639E-2</v>
      </c>
      <c r="J260" s="2">
        <v>21.01302338</v>
      </c>
      <c r="K260" s="6">
        <v>42.888637539999998</v>
      </c>
      <c r="L260" s="2">
        <v>2.6507885459999998</v>
      </c>
      <c r="M260" s="2">
        <v>2.0575320719999999</v>
      </c>
    </row>
    <row r="261" spans="1:13">
      <c r="A261" s="1" t="s">
        <v>240</v>
      </c>
      <c r="B261" s="1">
        <v>1003</v>
      </c>
      <c r="E261" s="5">
        <v>0.14292009174823761</v>
      </c>
      <c r="F261" s="35">
        <v>15.806000709999999</v>
      </c>
      <c r="G261">
        <v>0.1292990446090698</v>
      </c>
      <c r="H261">
        <v>0.99062716960906982</v>
      </c>
      <c r="I261">
        <v>-2.5399969890713692E-2</v>
      </c>
      <c r="J261" s="2">
        <v>21.303484919999999</v>
      </c>
      <c r="K261" s="6">
        <v>43.003139500000003</v>
      </c>
      <c r="L261" s="2">
        <v>3.4258919950000002</v>
      </c>
      <c r="M261" s="2">
        <v>1.881239533</v>
      </c>
    </row>
    <row r="262" spans="1:13">
      <c r="A262" s="1" t="s">
        <v>192</v>
      </c>
      <c r="B262" s="1">
        <v>1504</v>
      </c>
      <c r="E262" s="27">
        <v>0.18380411714315409</v>
      </c>
      <c r="F262" s="6">
        <v>20.597562790000001</v>
      </c>
      <c r="G262">
        <v>0.14837393164634699</v>
      </c>
      <c r="H262">
        <v>1.013404428958893</v>
      </c>
      <c r="I262">
        <v>-4.4440682977437973E-3</v>
      </c>
      <c r="J262" s="2">
        <v>21.68782234</v>
      </c>
      <c r="K262" s="6">
        <v>43.223602290000002</v>
      </c>
      <c r="L262" s="2">
        <v>4.5780510899999998</v>
      </c>
      <c r="M262" s="2">
        <v>1.119992495</v>
      </c>
    </row>
    <row r="263" spans="1:13">
      <c r="A263" s="1" t="s">
        <v>222</v>
      </c>
      <c r="B263" s="1">
        <v>1507</v>
      </c>
      <c r="E263" s="5">
        <v>0.15761665999889371</v>
      </c>
      <c r="F263" s="6">
        <v>21.803627970000001</v>
      </c>
      <c r="G263">
        <v>0.13720835000276571</v>
      </c>
      <c r="H263">
        <v>1.0055907964706421</v>
      </c>
      <c r="I263">
        <v>-1.670964248478413E-2</v>
      </c>
      <c r="J263" s="2">
        <v>21.805826190000001</v>
      </c>
      <c r="K263" s="6">
        <v>43.616676329999997</v>
      </c>
      <c r="L263" s="2">
        <v>3.70395422</v>
      </c>
      <c r="M263" s="2">
        <v>0.92672920199999997</v>
      </c>
    </row>
    <row r="264" spans="1:13">
      <c r="A264" s="1" t="s">
        <v>260</v>
      </c>
      <c r="B264" s="1">
        <v>1007</v>
      </c>
      <c r="E264" s="5">
        <v>0.127984419465065</v>
      </c>
      <c r="F264" s="6">
        <v>19.02558136</v>
      </c>
      <c r="G264">
        <v>0.1063605323433876</v>
      </c>
      <c r="H264">
        <v>0.99735689163208008</v>
      </c>
      <c r="I264">
        <v>-2.102019265294075E-2</v>
      </c>
      <c r="J264" s="2">
        <v>21.32860947</v>
      </c>
      <c r="K264" s="6">
        <v>43.632057189999998</v>
      </c>
      <c r="L264" s="2">
        <v>6.5926833150000004</v>
      </c>
      <c r="M264" s="2">
        <v>1.478965402</v>
      </c>
    </row>
    <row r="265" spans="1:13">
      <c r="A265" s="1" t="s">
        <v>250</v>
      </c>
      <c r="B265" s="1">
        <v>1006</v>
      </c>
      <c r="E265" s="5">
        <v>0.13897457718849179</v>
      </c>
      <c r="F265" s="6">
        <v>18.35831451</v>
      </c>
      <c r="G265">
        <v>0.11622240394353869</v>
      </c>
      <c r="H265">
        <v>1.0028311014175419</v>
      </c>
      <c r="I265">
        <v>-1.9005594775080681E-2</v>
      </c>
      <c r="J265" s="2">
        <v>21.440715789999999</v>
      </c>
      <c r="K265" s="6">
        <v>43.732032779999997</v>
      </c>
      <c r="L265" s="2">
        <v>4.2262606619999996</v>
      </c>
      <c r="M265" s="2">
        <v>1.662139297</v>
      </c>
    </row>
    <row r="266" spans="1:13">
      <c r="A266" s="1" t="s">
        <v>235</v>
      </c>
      <c r="B266" s="1">
        <v>1401</v>
      </c>
      <c r="E266" s="5">
        <v>0.14375509321689611</v>
      </c>
      <c r="F266" s="6">
        <v>19.734924320000001</v>
      </c>
      <c r="G266">
        <v>0.13086039572954181</v>
      </c>
      <c r="H266">
        <v>1.01774001121521</v>
      </c>
      <c r="I266">
        <v>-2.4842299520969391E-2</v>
      </c>
      <c r="J266" s="2">
        <v>21.27486515</v>
      </c>
      <c r="K266" s="6">
        <v>43.934551239999998</v>
      </c>
      <c r="L266" s="2">
        <v>5.5301637650000002</v>
      </c>
      <c r="M266" s="2">
        <v>1.226844907</v>
      </c>
    </row>
    <row r="267" spans="1:13">
      <c r="A267" s="1" t="s">
        <v>214</v>
      </c>
      <c r="B267" s="1">
        <v>519</v>
      </c>
      <c r="E267" s="27">
        <v>0.1644830405712128</v>
      </c>
      <c r="F267" s="36">
        <v>16.067288399999999</v>
      </c>
      <c r="G267">
        <v>0.15348279476165769</v>
      </c>
      <c r="H267">
        <v>1.005189180374146</v>
      </c>
      <c r="I267">
        <v>-2.5933226570487019E-2</v>
      </c>
      <c r="J267" s="2">
        <v>21.495361330000001</v>
      </c>
      <c r="K267" s="6">
        <v>43.955913539999997</v>
      </c>
      <c r="L267" s="2">
        <v>2.7391757970000001</v>
      </c>
      <c r="M267" s="2">
        <v>2.1869027609999998</v>
      </c>
    </row>
    <row r="268" spans="1:13">
      <c r="A268" s="1" t="s">
        <v>231</v>
      </c>
      <c r="B268" s="1">
        <v>511</v>
      </c>
      <c r="E268" s="5">
        <v>0.14727133512496951</v>
      </c>
      <c r="F268" s="35">
        <v>14.90522575</v>
      </c>
      <c r="G268">
        <v>0.1239333003759384</v>
      </c>
      <c r="H268">
        <v>0.98601865768432617</v>
      </c>
      <c r="I268">
        <v>-4.3981270864605897E-2</v>
      </c>
      <c r="J268" s="2">
        <v>20.849239350000001</v>
      </c>
      <c r="K268" s="6">
        <v>44.008037569999999</v>
      </c>
      <c r="L268" s="2">
        <v>2.2866797449999998</v>
      </c>
      <c r="M268" s="2">
        <v>1.8919509649999999</v>
      </c>
    </row>
    <row r="269" spans="1:13">
      <c r="A269" s="1" t="s">
        <v>256</v>
      </c>
      <c r="B269" s="1">
        <v>1008</v>
      </c>
      <c r="E269" s="5">
        <v>0.13222746551036829</v>
      </c>
      <c r="F269" s="6">
        <v>19.30486488</v>
      </c>
      <c r="G269">
        <v>0.1103909984230995</v>
      </c>
      <c r="H269">
        <v>1.000759541988373</v>
      </c>
      <c r="I269">
        <v>-2.249985653907061E-2</v>
      </c>
      <c r="J269" s="2">
        <v>21.487976069999998</v>
      </c>
      <c r="K269" s="6">
        <v>44.1806488</v>
      </c>
      <c r="L269" s="2">
        <v>5.3483543400000002</v>
      </c>
      <c r="M269" s="2">
        <v>1.5462155339999999</v>
      </c>
    </row>
    <row r="270" spans="1:13">
      <c r="A270" s="1" t="s">
        <v>247</v>
      </c>
      <c r="B270" s="1">
        <v>606</v>
      </c>
      <c r="E270" s="5">
        <v>0.13951440155506131</v>
      </c>
      <c r="F270" s="34">
        <v>10.773495670000001</v>
      </c>
      <c r="G270">
        <v>0.1194669082760811</v>
      </c>
      <c r="H270">
        <v>0.98747098445892334</v>
      </c>
      <c r="I270">
        <v>-5.9631850570440292E-2</v>
      </c>
      <c r="J270" s="2">
        <v>19.975605009999999</v>
      </c>
      <c r="K270" s="6">
        <v>44.297716139999999</v>
      </c>
      <c r="L270" s="2">
        <v>2.6908966300000001</v>
      </c>
      <c r="M270" s="2">
        <v>2.3526088000000001</v>
      </c>
    </row>
    <row r="271" spans="1:13">
      <c r="A271" s="1" t="s">
        <v>259</v>
      </c>
      <c r="B271" s="1">
        <v>605</v>
      </c>
      <c r="E271" s="5">
        <v>0.1296881586313248</v>
      </c>
      <c r="F271" s="34">
        <v>12.77218628</v>
      </c>
      <c r="G271">
        <v>0.11166314035654069</v>
      </c>
      <c r="H271">
        <v>0.97959691286087036</v>
      </c>
      <c r="I271">
        <v>-6.4754437655210495E-2</v>
      </c>
      <c r="J271" s="2">
        <v>20.399694440000001</v>
      </c>
      <c r="K271" s="6">
        <v>44.339588169999999</v>
      </c>
      <c r="L271" s="2">
        <v>2.5290139909999998</v>
      </c>
      <c r="M271" s="2">
        <v>2.10227561</v>
      </c>
    </row>
    <row r="272" spans="1:13">
      <c r="A272" s="1" t="s">
        <v>251</v>
      </c>
      <c r="B272" s="1">
        <v>610</v>
      </c>
      <c r="E272" s="5">
        <v>0.13854412734508509</v>
      </c>
      <c r="F272" s="34">
        <v>11.08736801</v>
      </c>
      <c r="G272">
        <v>0.13178873062133789</v>
      </c>
      <c r="H272">
        <v>0.98469164967536926</v>
      </c>
      <c r="I272">
        <v>-7.0680476725101471E-2</v>
      </c>
      <c r="J272" s="2">
        <v>19.050797459999998</v>
      </c>
      <c r="K272" s="6">
        <v>44.602775569999999</v>
      </c>
      <c r="L272" s="2">
        <v>2.7542997599999999</v>
      </c>
      <c r="M272" s="2">
        <v>2.582554102</v>
      </c>
    </row>
    <row r="273" spans="1:13">
      <c r="A273" s="1" t="s">
        <v>254</v>
      </c>
      <c r="B273" s="1">
        <v>607</v>
      </c>
      <c r="E273" s="5">
        <v>0.13521518558263779</v>
      </c>
      <c r="F273" s="34">
        <v>12.286377910000001</v>
      </c>
      <c r="G273">
        <v>0.1084869503974915</v>
      </c>
      <c r="H273">
        <v>0.98132774233818054</v>
      </c>
      <c r="I273">
        <v>-6.2815204262733459E-2</v>
      </c>
      <c r="J273" s="2">
        <v>20.328268999999999</v>
      </c>
      <c r="K273" s="6">
        <v>44.755729680000002</v>
      </c>
      <c r="L273" s="2">
        <v>2.7436522249999999</v>
      </c>
      <c r="M273" s="2">
        <v>2.1661813259999998</v>
      </c>
    </row>
    <row r="274" spans="1:13">
      <c r="A274" s="1" t="s">
        <v>248</v>
      </c>
      <c r="B274" s="1">
        <v>1503</v>
      </c>
      <c r="E274" s="5">
        <v>0.13912682980298999</v>
      </c>
      <c r="F274" s="6">
        <v>20.741155620000001</v>
      </c>
      <c r="G274">
        <v>0.1147118099033833</v>
      </c>
      <c r="H274">
        <v>0.99290001392364502</v>
      </c>
      <c r="I274">
        <v>-4.451691173017025E-2</v>
      </c>
      <c r="J274" s="2">
        <v>21.62894344</v>
      </c>
      <c r="K274" s="6">
        <v>44.795890810000003</v>
      </c>
      <c r="L274" s="2">
        <v>4.9729280469999999</v>
      </c>
      <c r="M274" s="2">
        <v>1.2314842340000001</v>
      </c>
    </row>
    <row r="275" spans="1:13">
      <c r="A275" s="1" t="s">
        <v>270</v>
      </c>
      <c r="B275" s="1">
        <v>1005</v>
      </c>
      <c r="E275" s="5">
        <v>0.1133237853646278</v>
      </c>
      <c r="F275" s="36">
        <v>16.656469349999998</v>
      </c>
      <c r="G275">
        <v>8.6691200733184814E-2</v>
      </c>
      <c r="H275">
        <v>0.98522549867630005</v>
      </c>
      <c r="I275">
        <v>-4.949922114610672E-2</v>
      </c>
      <c r="J275" s="2">
        <v>21.284320829999999</v>
      </c>
      <c r="K275" s="6">
        <v>45.740974430000001</v>
      </c>
      <c r="L275" s="2">
        <v>4.0691308980000001</v>
      </c>
      <c r="M275" s="2">
        <v>1.7324857709999999</v>
      </c>
    </row>
    <row r="276" spans="1:13">
      <c r="A276" s="1" t="s">
        <v>264</v>
      </c>
      <c r="B276" s="1">
        <v>1012</v>
      </c>
      <c r="E276" s="5">
        <v>0.1211727634072304</v>
      </c>
      <c r="F276" s="6">
        <v>20.561616900000001</v>
      </c>
      <c r="G276">
        <v>0.1014595925807953</v>
      </c>
      <c r="H276">
        <v>1.0120111703872681</v>
      </c>
      <c r="I276">
        <v>-2.7994571253657341E-2</v>
      </c>
      <c r="J276" s="2">
        <v>21.286453250000001</v>
      </c>
      <c r="K276" s="6">
        <v>46.45705032</v>
      </c>
      <c r="L276" s="2">
        <v>6.4829320910000003</v>
      </c>
      <c r="M276" s="2">
        <v>1.381559491</v>
      </c>
    </row>
    <row r="277" spans="1:13">
      <c r="A277" s="1" t="s">
        <v>273</v>
      </c>
      <c r="B277" s="1">
        <v>1011</v>
      </c>
      <c r="E277" s="5">
        <v>0.1047051213681698</v>
      </c>
      <c r="F277" s="6">
        <v>19.82689667</v>
      </c>
      <c r="G277">
        <v>9.6097499132156372E-2</v>
      </c>
      <c r="H277">
        <v>0.99663105607032776</v>
      </c>
      <c r="I277">
        <v>-3.1769096851348877E-2</v>
      </c>
      <c r="J277" s="2">
        <v>21.271879200000001</v>
      </c>
      <c r="K277" s="6">
        <v>46.63478851</v>
      </c>
      <c r="L277" s="2">
        <v>7.7067742350000001</v>
      </c>
      <c r="M277" s="2">
        <v>1.4546517130000001</v>
      </c>
    </row>
    <row r="278" spans="1:13">
      <c r="A278" s="1" t="s">
        <v>217</v>
      </c>
      <c r="B278" s="1">
        <v>1502</v>
      </c>
      <c r="E278" s="27">
        <v>0.16314628720283511</v>
      </c>
      <c r="F278" s="6">
        <v>20.52340221</v>
      </c>
      <c r="G278">
        <v>0.12384342774748799</v>
      </c>
      <c r="H278">
        <v>1.0141920447349551</v>
      </c>
      <c r="I278">
        <v>-3.4079710021615028E-2</v>
      </c>
      <c r="J278" s="2">
        <v>21.475676539999998</v>
      </c>
      <c r="K278" s="6">
        <v>47.086818700000002</v>
      </c>
      <c r="L278" s="2">
        <v>5.4529454709999996</v>
      </c>
      <c r="M278" s="2">
        <v>1.3146624570000001</v>
      </c>
    </row>
  </sheetData>
  <autoFilter ref="A1:M278" xr:uid="{2EC4CA0E-3A48-42BC-9D67-7135BC219D4D}">
    <sortState xmlns:xlrd2="http://schemas.microsoft.com/office/spreadsheetml/2017/richdata2" ref="A2:M278">
      <sortCondition ref="K1:K278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13E72-23C1-4D18-BEE0-B6ECA4466E8B}">
  <dimension ref="A1:E285"/>
  <sheetViews>
    <sheetView workbookViewId="0">
      <selection activeCell="D1" sqref="D1"/>
    </sheetView>
  </sheetViews>
  <sheetFormatPr defaultRowHeight="15"/>
  <cols>
    <col min="1" max="1" width="16.42578125" customWidth="1"/>
    <col min="4" max="4" width="14.85546875" customWidth="1"/>
  </cols>
  <sheetData>
    <row r="1" spans="1:5" ht="46.5" customHeight="1">
      <c r="A1" s="8" t="s">
        <v>295</v>
      </c>
      <c r="B1" t="s">
        <v>296</v>
      </c>
      <c r="C1" t="s">
        <v>297</v>
      </c>
      <c r="D1" s="9" t="s">
        <v>298</v>
      </c>
      <c r="E1" t="s">
        <v>299</v>
      </c>
    </row>
    <row r="2" spans="1:5">
      <c r="A2" s="2">
        <v>1529.826172</v>
      </c>
      <c r="B2" s="2">
        <v>4.2201869490000004</v>
      </c>
      <c r="C2" s="2">
        <v>2.8020210269999999</v>
      </c>
      <c r="D2">
        <f>A2/365</f>
        <v>4.1913045808219183</v>
      </c>
      <c r="E2" s="2">
        <v>3.0786725000000001E-2</v>
      </c>
    </row>
    <row r="3" spans="1:5">
      <c r="A3" s="2">
        <v>1480.9655760000001</v>
      </c>
      <c r="B3" s="2">
        <v>4.6762299540000001</v>
      </c>
      <c r="C3" s="2">
        <v>2.7041954989999999</v>
      </c>
      <c r="D3">
        <f>A3/365</f>
        <v>4.0574399342465757</v>
      </c>
      <c r="E3" s="2">
        <v>3.3352632E-2</v>
      </c>
    </row>
    <row r="4" spans="1:5">
      <c r="A4" s="6"/>
      <c r="B4" s="6">
        <v>5.8924503330000002</v>
      </c>
      <c r="C4" s="6"/>
      <c r="D4">
        <f>A4/365</f>
        <v>0</v>
      </c>
      <c r="E4" s="6"/>
    </row>
    <row r="5" spans="1:5">
      <c r="A5" s="2">
        <v>1675.832214</v>
      </c>
      <c r="B5" s="2">
        <v>5.9617805480000001</v>
      </c>
      <c r="C5" s="2">
        <v>5.4132874009999998</v>
      </c>
      <c r="D5">
        <f>A5/365</f>
        <v>4.5913211342465754</v>
      </c>
      <c r="E5" s="2">
        <v>3.7187379E-2</v>
      </c>
    </row>
    <row r="6" spans="1:5">
      <c r="A6" s="2">
        <v>1660.4163820000001</v>
      </c>
      <c r="B6" s="2">
        <v>5.4237394329999997</v>
      </c>
      <c r="C6" s="2">
        <v>5.3137328620000002</v>
      </c>
      <c r="D6">
        <f>A6/365</f>
        <v>4.549085978082192</v>
      </c>
      <c r="E6" s="2">
        <v>3.7240998999999997E-2</v>
      </c>
    </row>
    <row r="7" spans="1:5">
      <c r="A7" s="2">
        <v>1670.5795900000001</v>
      </c>
      <c r="B7" s="2">
        <v>5.1255254749999999</v>
      </c>
      <c r="C7" s="2">
        <v>6.1680426600000002</v>
      </c>
      <c r="D7">
        <f>A7/365</f>
        <v>4.5769303835616437</v>
      </c>
      <c r="E7" s="2">
        <v>3.7415255000000001E-2</v>
      </c>
    </row>
    <row r="8" spans="1:5">
      <c r="A8" s="2">
        <v>1682.4433590000001</v>
      </c>
      <c r="B8" s="2">
        <v>6.5216798779999996</v>
      </c>
      <c r="C8" s="2">
        <v>8.2634921069999994</v>
      </c>
      <c r="D8">
        <f>A8/365</f>
        <v>4.6094338602739731</v>
      </c>
      <c r="E8" s="2">
        <v>3.7814860999999998E-2</v>
      </c>
    </row>
    <row r="9" spans="1:5">
      <c r="A9" s="2">
        <v>1673.0301509999999</v>
      </c>
      <c r="B9" s="2">
        <v>5.9154295919999997</v>
      </c>
      <c r="C9" s="2">
        <v>6.9787435530000002</v>
      </c>
      <c r="D9">
        <f>A9/365</f>
        <v>4.5836442493150686</v>
      </c>
      <c r="E9" s="2">
        <v>3.7674065999999999E-2</v>
      </c>
    </row>
    <row r="10" spans="1:5">
      <c r="A10" s="2">
        <v>1686.4741819999999</v>
      </c>
      <c r="B10" s="2">
        <v>6.4974141120000004</v>
      </c>
      <c r="C10" s="2">
        <v>8.5402450559999998</v>
      </c>
      <c r="D10">
        <f>A10/365</f>
        <v>4.6204772109589038</v>
      </c>
      <c r="E10" s="2">
        <v>3.7840503999999997E-2</v>
      </c>
    </row>
    <row r="11" spans="1:5">
      <c r="A11" s="2">
        <v>1663.9492190000001</v>
      </c>
      <c r="B11" s="2">
        <v>5.503258228</v>
      </c>
      <c r="C11" s="2">
        <v>7.9401059150000002</v>
      </c>
      <c r="D11">
        <f>A11/365</f>
        <v>4.5587649835616437</v>
      </c>
      <c r="E11" s="2">
        <v>4.2257197000000003E-2</v>
      </c>
    </row>
    <row r="12" spans="1:5">
      <c r="A12" s="2">
        <v>1483.4038089999999</v>
      </c>
      <c r="B12" s="2">
        <v>3.1285219190000002</v>
      </c>
      <c r="C12" s="2">
        <v>4.1188771720000004</v>
      </c>
      <c r="D12">
        <f>A12/365</f>
        <v>4.0641200246575337</v>
      </c>
      <c r="E12" s="2">
        <v>6.1124675000000003E-2</v>
      </c>
    </row>
    <row r="13" spans="1:5">
      <c r="A13" s="6">
        <v>1430.7524410000001</v>
      </c>
      <c r="B13" s="6">
        <v>4.2809185980000004</v>
      </c>
      <c r="C13" s="6">
        <v>3.286375284</v>
      </c>
      <c r="D13">
        <f>A13/365</f>
        <v>3.9198697013698633</v>
      </c>
      <c r="E13" s="6">
        <v>7.2536297E-2</v>
      </c>
    </row>
    <row r="14" spans="1:5">
      <c r="A14" s="2">
        <v>1473.2579350000001</v>
      </c>
      <c r="B14" s="2">
        <v>3.9117593770000001</v>
      </c>
      <c r="C14" s="2">
        <v>3.927369595</v>
      </c>
      <c r="D14">
        <f>A14/365</f>
        <v>4.0363231095890413</v>
      </c>
      <c r="E14" s="2">
        <v>6.7036244999999994E-2</v>
      </c>
    </row>
    <row r="15" spans="1:5">
      <c r="A15" s="2">
        <v>1490.262939</v>
      </c>
      <c r="B15" s="2">
        <v>3.2785013909999998</v>
      </c>
      <c r="C15" s="2">
        <v>4.9415693279999999</v>
      </c>
      <c r="D15">
        <f>A15/365</f>
        <v>4.0829121616438355</v>
      </c>
      <c r="E15" s="2">
        <v>6.1199676000000001E-2</v>
      </c>
    </row>
    <row r="16" spans="1:5">
      <c r="A16" s="2">
        <v>1629.520874</v>
      </c>
      <c r="B16" s="2">
        <v>5.600025177</v>
      </c>
      <c r="C16" s="2">
        <v>7.7950954440000002</v>
      </c>
      <c r="D16">
        <f>A16/365</f>
        <v>4.4644407506849317</v>
      </c>
      <c r="E16" s="2">
        <v>5.9696246000000001E-2</v>
      </c>
    </row>
    <row r="17" spans="1:5">
      <c r="A17" s="2">
        <v>1662.111206</v>
      </c>
      <c r="B17" s="2">
        <v>7.3467540739999997</v>
      </c>
      <c r="C17" s="2">
        <v>9.0505256650000003</v>
      </c>
      <c r="D17">
        <f>A17/365</f>
        <v>4.5537293315068492</v>
      </c>
      <c r="E17" s="2">
        <v>5.8678414999999998E-2</v>
      </c>
    </row>
    <row r="18" spans="1:5">
      <c r="A18" s="2">
        <v>1487.3648679999999</v>
      </c>
      <c r="B18" s="2">
        <v>2.2964099650000001</v>
      </c>
      <c r="C18" s="2">
        <v>2.6700267790000001</v>
      </c>
      <c r="D18">
        <f>A18/365</f>
        <v>4.0749722410958897</v>
      </c>
      <c r="E18" s="2">
        <v>5.9857406000000002E-2</v>
      </c>
    </row>
    <row r="19" spans="1:5">
      <c r="A19" s="2">
        <v>1553.0614009999999</v>
      </c>
      <c r="B19" s="2">
        <v>3.3297351599999998</v>
      </c>
      <c r="C19" s="2">
        <v>3.6280360219999999</v>
      </c>
      <c r="D19">
        <f>A19/365</f>
        <v>4.2549627424657537</v>
      </c>
      <c r="E19" s="2">
        <v>5.9612241000000003E-2</v>
      </c>
    </row>
    <row r="20" spans="1:5">
      <c r="A20" s="2">
        <v>1446.5672609999999</v>
      </c>
      <c r="B20" s="2">
        <v>2.2704877849999998</v>
      </c>
      <c r="C20" s="2">
        <v>2.6050045489999998</v>
      </c>
      <c r="D20">
        <f>A20/365</f>
        <v>3.9631979753424655</v>
      </c>
      <c r="E20" s="2">
        <v>5.9975237000000001E-2</v>
      </c>
    </row>
    <row r="21" spans="1:5">
      <c r="A21" s="2">
        <v>1573.1015629999999</v>
      </c>
      <c r="B21" s="2">
        <v>3.6195673940000002</v>
      </c>
      <c r="C21" s="2">
        <v>4.0823569300000004</v>
      </c>
      <c r="D21">
        <f>A21/365</f>
        <v>4.3098672958904105</v>
      </c>
      <c r="E21" s="2">
        <v>5.9261481999999997E-2</v>
      </c>
    </row>
    <row r="22" spans="1:5">
      <c r="A22" s="2">
        <v>1565.0108640000001</v>
      </c>
      <c r="B22" s="2">
        <v>6.5570278169999998</v>
      </c>
      <c r="C22" s="2">
        <v>8.1924676900000009</v>
      </c>
      <c r="D22">
        <f>A22/365</f>
        <v>4.2877009972602744</v>
      </c>
      <c r="E22" s="2">
        <v>5.8654029000000003E-2</v>
      </c>
    </row>
    <row r="23" spans="1:5">
      <c r="A23" s="2">
        <v>1585.276611</v>
      </c>
      <c r="B23" s="2">
        <v>3.5189652439999999</v>
      </c>
      <c r="C23" s="2">
        <v>4.1229453090000003</v>
      </c>
      <c r="D23">
        <f>A23/365</f>
        <v>4.3432235917808217</v>
      </c>
      <c r="E23" s="2">
        <v>5.9324256999999998E-2</v>
      </c>
    </row>
    <row r="24" spans="1:5">
      <c r="A24" s="2">
        <v>1603.3548579999999</v>
      </c>
      <c r="B24" s="2">
        <v>3.7484250069999998</v>
      </c>
      <c r="C24" s="2">
        <v>4.0993785860000003</v>
      </c>
      <c r="D24">
        <f>A24/365</f>
        <v>4.3927530356164377</v>
      </c>
      <c r="E24" s="2">
        <v>5.9034435000000003E-2</v>
      </c>
    </row>
    <row r="25" spans="1:5">
      <c r="A25" s="2">
        <v>1566.1062010000001</v>
      </c>
      <c r="B25" s="2">
        <v>3.0112414360000002</v>
      </c>
      <c r="C25" s="2">
        <v>6.4741349220000002</v>
      </c>
      <c r="D25">
        <f>A25/365</f>
        <v>4.2907019205479457</v>
      </c>
      <c r="E25" s="2">
        <v>5.9413808999999998E-2</v>
      </c>
    </row>
    <row r="26" spans="1:5">
      <c r="A26" s="2">
        <v>1453.0519409999999</v>
      </c>
      <c r="B26" s="2">
        <v>3.8109509940000001</v>
      </c>
      <c r="C26" s="2">
        <v>4.0274283889999998</v>
      </c>
      <c r="D26">
        <f>A26/365</f>
        <v>3.9809642219178079</v>
      </c>
      <c r="E26" s="2">
        <v>5.9677257999999997E-2</v>
      </c>
    </row>
    <row r="27" spans="1:5">
      <c r="A27" s="2">
        <v>1624.133057</v>
      </c>
      <c r="B27" s="2">
        <v>4.7519686219999997</v>
      </c>
      <c r="C27" s="2">
        <v>6.767308474</v>
      </c>
      <c r="D27">
        <f>A27/365</f>
        <v>4.4496796082191779</v>
      </c>
      <c r="E27" s="2">
        <v>6.0096938000000003E-2</v>
      </c>
    </row>
    <row r="28" spans="1:5">
      <c r="A28" s="2">
        <v>1519.3370359999999</v>
      </c>
      <c r="B28" s="2">
        <v>4.4757606980000002</v>
      </c>
      <c r="C28" s="2">
        <v>3.7596645359999998</v>
      </c>
      <c r="D28">
        <f>A28/365</f>
        <v>4.1625672219178078</v>
      </c>
      <c r="E28" s="2">
        <v>6.9741309000000001E-2</v>
      </c>
    </row>
    <row r="29" spans="1:5">
      <c r="A29" s="2">
        <v>1505.3553469999999</v>
      </c>
      <c r="B29" s="2">
        <v>4.5963439939999997</v>
      </c>
      <c r="C29" s="2">
        <v>4.179622889</v>
      </c>
      <c r="D29">
        <f>A29/365</f>
        <v>4.1242612246575341</v>
      </c>
      <c r="E29" s="2">
        <v>6.8974584000000005E-2</v>
      </c>
    </row>
    <row r="30" spans="1:5">
      <c r="A30" s="2">
        <v>1376.0673830000001</v>
      </c>
      <c r="B30" s="2">
        <v>4.9237933160000003</v>
      </c>
      <c r="C30" s="2">
        <v>4.204754114</v>
      </c>
      <c r="D30">
        <f>A30/365</f>
        <v>3.7700476246575345</v>
      </c>
      <c r="E30" s="2">
        <v>6.3943490000000006E-2</v>
      </c>
    </row>
    <row r="31" spans="1:5">
      <c r="A31" s="2">
        <v>1334.0507809999999</v>
      </c>
      <c r="B31" s="2">
        <v>4.5930223459999997</v>
      </c>
      <c r="C31" s="2">
        <v>4.0360593800000002</v>
      </c>
      <c r="D31">
        <f>A31/365</f>
        <v>3.6549336465753424</v>
      </c>
      <c r="E31" s="2">
        <v>6.0836498000000003E-2</v>
      </c>
    </row>
    <row r="32" spans="1:5">
      <c r="A32" s="2">
        <v>1334.7807620000001</v>
      </c>
      <c r="B32" s="2">
        <v>5.0105924609999999</v>
      </c>
      <c r="C32" s="2">
        <v>3.9912049770000002</v>
      </c>
      <c r="D32">
        <f>A32/365</f>
        <v>3.6569335945205483</v>
      </c>
      <c r="E32" s="2">
        <v>5.9661659999999998E-2</v>
      </c>
    </row>
    <row r="33" spans="1:5">
      <c r="A33" s="2">
        <v>1446.9429929999999</v>
      </c>
      <c r="B33" s="2">
        <v>4.260778427</v>
      </c>
      <c r="C33" s="2">
        <v>4.8422245979999996</v>
      </c>
      <c r="D33">
        <f>A33/365</f>
        <v>3.9642273780821915</v>
      </c>
      <c r="E33" s="2">
        <v>5.9501738999999998E-2</v>
      </c>
    </row>
    <row r="34" spans="1:5">
      <c r="A34" s="2">
        <v>1467.5047609999999</v>
      </c>
      <c r="B34" s="2">
        <v>4.4548859600000004</v>
      </c>
      <c r="C34" s="2">
        <v>5.8331661219999997</v>
      </c>
      <c r="D34">
        <f>A34/365</f>
        <v>4.0205609890410958</v>
      </c>
      <c r="E34" s="2">
        <v>5.8102450999999999E-2</v>
      </c>
    </row>
    <row r="35" spans="1:5">
      <c r="A35" s="2">
        <v>1438.5070800000001</v>
      </c>
      <c r="B35" s="2">
        <v>5.5532360079999998</v>
      </c>
      <c r="C35" s="2">
        <v>5.9123284820000004</v>
      </c>
      <c r="D35">
        <f>A35/365</f>
        <v>3.941115287671233</v>
      </c>
      <c r="E35" s="2">
        <v>5.8082525000000003E-2</v>
      </c>
    </row>
    <row r="36" spans="1:5">
      <c r="A36" s="2">
        <v>1415.747314</v>
      </c>
      <c r="B36" s="2">
        <v>5.667366028</v>
      </c>
      <c r="C36" s="2">
        <v>5.0818529129999996</v>
      </c>
      <c r="D36">
        <f>A36/365</f>
        <v>3.8787597643835614</v>
      </c>
      <c r="E36" s="2">
        <v>5.5818609999999998E-2</v>
      </c>
    </row>
    <row r="37" spans="1:5">
      <c r="A37" s="2">
        <v>1390.1470340000001</v>
      </c>
      <c r="B37" s="2">
        <v>5.7625155450000003</v>
      </c>
      <c r="C37" s="2">
        <v>4.5780510899999998</v>
      </c>
      <c r="D37">
        <f>A37/365</f>
        <v>3.8086220109589042</v>
      </c>
      <c r="E37" s="2">
        <v>5.3047623000000002E-2</v>
      </c>
    </row>
    <row r="38" spans="1:5">
      <c r="A38" s="2">
        <v>1472.716064</v>
      </c>
      <c r="B38" s="2">
        <v>4.8366189000000004</v>
      </c>
      <c r="C38" s="2">
        <v>5.3958239560000001</v>
      </c>
      <c r="D38">
        <f>A38/365</f>
        <v>4.0348385315068489</v>
      </c>
      <c r="E38" s="2">
        <v>5.8770959999999997E-2</v>
      </c>
    </row>
    <row r="39" spans="1:5">
      <c r="A39" s="2">
        <v>1441.730225</v>
      </c>
      <c r="B39" s="2">
        <v>6.2804818149999999</v>
      </c>
      <c r="C39" s="2">
        <v>4.9729280469999999</v>
      </c>
      <c r="D39">
        <f>A39/365</f>
        <v>3.9499458219178081</v>
      </c>
      <c r="E39" s="2">
        <v>5.1156798000000003E-2</v>
      </c>
    </row>
    <row r="40" spans="1:5">
      <c r="A40" s="2">
        <v>1472.760254</v>
      </c>
      <c r="B40" s="2">
        <v>5.1384592060000003</v>
      </c>
      <c r="C40" s="2">
        <v>5.0034465790000002</v>
      </c>
      <c r="D40">
        <f>A40/365</f>
        <v>4.0349595999999996</v>
      </c>
      <c r="E40" s="2">
        <v>6.0502889999999997E-2</v>
      </c>
    </row>
    <row r="41" spans="1:5">
      <c r="A41" s="2">
        <v>1569.226318</v>
      </c>
      <c r="B41" s="2">
        <v>6.2797451019999997</v>
      </c>
      <c r="C41" s="2">
        <v>6.0508732800000002</v>
      </c>
      <c r="D41">
        <f>A41/365</f>
        <v>4.2992501863013697</v>
      </c>
      <c r="E41" s="2">
        <v>6.1953161E-2</v>
      </c>
    </row>
    <row r="42" spans="1:5">
      <c r="A42" s="2">
        <v>1525.5733640000001</v>
      </c>
      <c r="B42" s="2">
        <v>6.9897398949999996</v>
      </c>
      <c r="C42" s="2">
        <v>5.7016923430000004</v>
      </c>
      <c r="D42">
        <f>A42/365</f>
        <v>4.1796530520547943</v>
      </c>
      <c r="E42" s="2">
        <v>5.0833560999999999E-2</v>
      </c>
    </row>
    <row r="43" spans="1:5">
      <c r="A43" s="2">
        <v>1600.4646</v>
      </c>
      <c r="B43" s="2">
        <v>7.8856286999999998</v>
      </c>
      <c r="C43" s="2">
        <v>7.326107264</v>
      </c>
      <c r="D43">
        <f>A43/365</f>
        <v>4.3848345205479449</v>
      </c>
      <c r="E43" s="2">
        <v>5.5870675000000002E-2</v>
      </c>
    </row>
    <row r="44" spans="1:5">
      <c r="A44" s="2">
        <v>1601.156616</v>
      </c>
      <c r="B44" s="2">
        <v>8.3633384700000004</v>
      </c>
      <c r="C44" s="2">
        <v>7.7323865889999999</v>
      </c>
      <c r="D44">
        <f>A44/365</f>
        <v>4.3867304547945203</v>
      </c>
      <c r="E44" s="2">
        <v>5.9930347000000002E-2</v>
      </c>
    </row>
    <row r="45" spans="1:5">
      <c r="A45" s="2">
        <v>1571.7808230000001</v>
      </c>
      <c r="B45" s="2">
        <v>6.5423653130000003</v>
      </c>
      <c r="C45" s="2">
        <v>4.299736738</v>
      </c>
      <c r="D45">
        <f>A45/365</f>
        <v>4.3062488301369868</v>
      </c>
      <c r="E45" s="2">
        <v>4.7657123000000003E-2</v>
      </c>
    </row>
    <row r="46" spans="1:5">
      <c r="A46" s="2">
        <v>1598.4217530000001</v>
      </c>
      <c r="B46" s="2">
        <v>7.0005006789999999</v>
      </c>
      <c r="C46" s="2">
        <v>6.5926833150000004</v>
      </c>
      <c r="D46">
        <f>A46/365</f>
        <v>4.3792376794520553</v>
      </c>
      <c r="E46" s="2">
        <v>6.4103096999999998E-2</v>
      </c>
    </row>
    <row r="47" spans="1:5">
      <c r="A47" s="2">
        <v>1555.156555</v>
      </c>
      <c r="B47" s="2">
        <v>5.7049050330000002</v>
      </c>
      <c r="C47" s="2">
        <v>5.2052330969999998</v>
      </c>
      <c r="D47">
        <f>A47/365</f>
        <v>4.2607028904109594</v>
      </c>
      <c r="E47" s="2">
        <v>6.9876677999999998E-2</v>
      </c>
    </row>
    <row r="48" spans="1:5">
      <c r="A48" s="2">
        <v>1600.018677</v>
      </c>
      <c r="B48" s="2">
        <v>6.2794165609999997</v>
      </c>
      <c r="C48" s="2">
        <v>3.2051169869999998</v>
      </c>
      <c r="D48">
        <f>A48/365</f>
        <v>4.3836128136986305</v>
      </c>
      <c r="E48" s="2">
        <v>4.6342067000000001E-2</v>
      </c>
    </row>
    <row r="49" spans="1:5">
      <c r="A49" s="2">
        <v>1446.206177</v>
      </c>
      <c r="B49" s="2">
        <v>6.3796110150000001</v>
      </c>
      <c r="C49" s="2">
        <v>5.5301637650000002</v>
      </c>
      <c r="D49">
        <f>A49/365</f>
        <v>3.9622087041095893</v>
      </c>
      <c r="E49" s="2">
        <v>5.6031905E-2</v>
      </c>
    </row>
    <row r="50" spans="1:5">
      <c r="A50" s="2">
        <v>1474.076172</v>
      </c>
      <c r="B50" s="2">
        <v>5.8476662639999999</v>
      </c>
      <c r="C50" s="2">
        <v>5.7281942370000003</v>
      </c>
      <c r="D50">
        <f>A50/365</f>
        <v>4.0385648547945205</v>
      </c>
      <c r="E50" s="2">
        <v>5.8643371E-2</v>
      </c>
    </row>
    <row r="51" spans="1:5">
      <c r="A51" s="2">
        <v>1519.790649</v>
      </c>
      <c r="B51" s="2">
        <v>5.796347141</v>
      </c>
      <c r="C51" s="2">
        <v>7.5807881359999998</v>
      </c>
      <c r="D51">
        <f>A51/365</f>
        <v>4.163809997260274</v>
      </c>
      <c r="E51" s="2">
        <v>5.8136933000000002E-2</v>
      </c>
    </row>
    <row r="52" spans="1:5">
      <c r="A52" s="2">
        <v>1469.865051</v>
      </c>
      <c r="B52" s="2">
        <v>6.6291675569999997</v>
      </c>
      <c r="C52" s="2">
        <v>5.4529454709999996</v>
      </c>
      <c r="D52">
        <f>A52/365</f>
        <v>4.0270275369863011</v>
      </c>
      <c r="E52" s="2">
        <v>5.2777780000000003E-2</v>
      </c>
    </row>
    <row r="53" spans="1:5">
      <c r="A53" s="2">
        <v>1606.181885</v>
      </c>
      <c r="B53" s="2">
        <v>8.951554775</v>
      </c>
      <c r="C53" s="2">
        <v>7.7067742350000001</v>
      </c>
      <c r="D53">
        <f>A53/365</f>
        <v>4.4004983150684929</v>
      </c>
      <c r="E53" s="2">
        <v>5.8883548000000001E-2</v>
      </c>
    </row>
    <row r="54" spans="1:5">
      <c r="A54" s="2">
        <v>1320.4814449999999</v>
      </c>
      <c r="B54" s="2">
        <v>4.8599410059999997</v>
      </c>
      <c r="C54" s="2">
        <v>3.70395422</v>
      </c>
      <c r="D54">
        <f>A54/365</f>
        <v>3.6177573835616434</v>
      </c>
      <c r="E54" s="2">
        <v>5.3828387999999998E-2</v>
      </c>
    </row>
    <row r="55" spans="1:5">
      <c r="A55" s="2">
        <v>1279.55835</v>
      </c>
      <c r="B55" s="2">
        <v>4.5033245089999996</v>
      </c>
      <c r="C55" s="2">
        <v>3.6972584720000001</v>
      </c>
      <c r="D55">
        <f>A55/365</f>
        <v>3.505639315068493</v>
      </c>
      <c r="E55" s="2">
        <v>5.7727365000000003E-2</v>
      </c>
    </row>
    <row r="56" spans="1:5">
      <c r="A56" s="2">
        <v>1469.335632</v>
      </c>
      <c r="B56" s="2">
        <v>6.0905494689999999</v>
      </c>
      <c r="C56" s="2">
        <v>6.8010544780000002</v>
      </c>
      <c r="D56">
        <f>A56/365</f>
        <v>4.0255770739726024</v>
      </c>
      <c r="E56" s="2">
        <v>5.7417914E-2</v>
      </c>
    </row>
    <row r="57" spans="1:5">
      <c r="A57" s="2">
        <v>1490.5241699999999</v>
      </c>
      <c r="B57" s="2">
        <v>7.3386864660000004</v>
      </c>
      <c r="C57" s="2">
        <v>6.4829320910000003</v>
      </c>
      <c r="D57">
        <f>A57/365</f>
        <v>4.0836278630136986</v>
      </c>
      <c r="E57" s="2">
        <v>5.6838318999999998E-2</v>
      </c>
    </row>
    <row r="58" spans="1:5">
      <c r="A58" s="2">
        <v>1304.487854</v>
      </c>
      <c r="B58" s="2">
        <v>4.8109884259999998</v>
      </c>
      <c r="C58" s="2">
        <v>3.689882994</v>
      </c>
      <c r="D58">
        <f>A58/365</f>
        <v>3.5739393260273973</v>
      </c>
      <c r="E58" s="2">
        <v>5.5673447000000001E-2</v>
      </c>
    </row>
    <row r="59" spans="1:5">
      <c r="A59" s="2">
        <v>1457.5123289999999</v>
      </c>
      <c r="B59" s="2">
        <v>4.2714271549999996</v>
      </c>
      <c r="C59" s="2">
        <v>4.5068049429999997</v>
      </c>
      <c r="D59">
        <f>A59/365</f>
        <v>3.9931844630136983</v>
      </c>
      <c r="E59" s="2">
        <v>6.1789624000000001E-2</v>
      </c>
    </row>
    <row r="60" spans="1:5">
      <c r="A60" s="2">
        <v>1361.2821039999999</v>
      </c>
      <c r="B60" s="2">
        <v>4.9455590249999997</v>
      </c>
      <c r="C60" s="2">
        <v>4.2540550230000003</v>
      </c>
      <c r="D60">
        <f>A60/365</f>
        <v>3.7295400109589036</v>
      </c>
      <c r="E60" s="2">
        <v>5.6479664999999998E-2</v>
      </c>
    </row>
    <row r="61" spans="1:5">
      <c r="A61" s="2">
        <v>1481.12915</v>
      </c>
      <c r="B61" s="2">
        <v>6.6498975749999998</v>
      </c>
      <c r="C61" s="2">
        <v>6.2038764950000003</v>
      </c>
      <c r="D61">
        <f>A61/365</f>
        <v>4.0578880821917807</v>
      </c>
      <c r="E61" s="2">
        <v>5.3609434999999997E-2</v>
      </c>
    </row>
    <row r="62" spans="1:5">
      <c r="A62" s="2">
        <v>1533.5277100000001</v>
      </c>
      <c r="B62" s="2">
        <v>6.0099287029999999</v>
      </c>
      <c r="C62" s="2">
        <v>5.1328687669999997</v>
      </c>
      <c r="D62">
        <f>A62/365</f>
        <v>4.2014457808219179</v>
      </c>
      <c r="E62" s="2">
        <v>6.3277226000000006E-2</v>
      </c>
    </row>
    <row r="63" spans="1:5">
      <c r="A63" s="2">
        <v>1250.007996</v>
      </c>
      <c r="B63" s="2">
        <v>4.2998156549999997</v>
      </c>
      <c r="C63" s="2">
        <v>3.4635541440000002</v>
      </c>
      <c r="D63">
        <f>A63/365</f>
        <v>3.4246794410958907</v>
      </c>
      <c r="E63" s="2">
        <v>5.8303397E-2</v>
      </c>
    </row>
    <row r="64" spans="1:5">
      <c r="A64" s="2">
        <v>1467.1575929999999</v>
      </c>
      <c r="B64" s="2">
        <v>5.7676148410000003</v>
      </c>
      <c r="C64" s="2">
        <v>6.2848746780000004</v>
      </c>
      <c r="D64">
        <f>A64/365</f>
        <v>4.0196098438356165</v>
      </c>
      <c r="E64" s="2">
        <v>5.7236629999999997E-2</v>
      </c>
    </row>
    <row r="65" spans="1:5">
      <c r="A65" s="2">
        <v>1438.901245</v>
      </c>
      <c r="B65" s="2">
        <v>6.6750030520000001</v>
      </c>
      <c r="C65" s="2">
        <v>5.2616109849999999</v>
      </c>
      <c r="D65">
        <f>A65/365</f>
        <v>3.9421951917808218</v>
      </c>
      <c r="E65" s="2">
        <v>4.9811202999999998E-2</v>
      </c>
    </row>
    <row r="66" spans="1:5">
      <c r="A66" s="2">
        <v>1575.3272710000001</v>
      </c>
      <c r="B66" s="2">
        <v>7.2453246120000001</v>
      </c>
      <c r="C66" s="2">
        <v>8.7863039969999992</v>
      </c>
      <c r="D66">
        <f>A66/365</f>
        <v>4.3159651260273977</v>
      </c>
      <c r="E66" s="2">
        <v>5.7922173E-2</v>
      </c>
    </row>
    <row r="67" spans="1:5">
      <c r="A67" s="2">
        <v>1478.338135</v>
      </c>
      <c r="B67" s="2">
        <v>6.3909163480000002</v>
      </c>
      <c r="C67" s="2">
        <v>4.294456244</v>
      </c>
      <c r="D67">
        <f>A67/365</f>
        <v>4.0502414657534249</v>
      </c>
      <c r="E67" s="2">
        <v>4.6277577E-2</v>
      </c>
    </row>
    <row r="68" spans="1:5">
      <c r="A68" s="2">
        <v>1611.925293</v>
      </c>
      <c r="B68" s="2">
        <v>6.0335292819999999</v>
      </c>
      <c r="C68" s="2">
        <v>5.3483543400000002</v>
      </c>
      <c r="D68">
        <f>A68/365</f>
        <v>4.4162336794520547</v>
      </c>
      <c r="E68" s="2">
        <v>5.5592000000000003E-2</v>
      </c>
    </row>
    <row r="69" spans="1:5">
      <c r="A69" s="2">
        <v>1476.700378</v>
      </c>
      <c r="B69" s="2">
        <v>4.4578990940000001</v>
      </c>
      <c r="C69" s="2">
        <v>4.3088645940000001</v>
      </c>
      <c r="D69">
        <f>A69/365</f>
        <v>4.0457544602739723</v>
      </c>
      <c r="E69" s="2">
        <v>6.4281814000000007E-2</v>
      </c>
    </row>
    <row r="70" spans="1:5">
      <c r="A70" s="2">
        <v>1577.3156739999999</v>
      </c>
      <c r="B70" s="2">
        <v>7.4749684329999999</v>
      </c>
      <c r="C70" s="2">
        <v>6.9693183899999998</v>
      </c>
      <c r="D70">
        <f>A70/365</f>
        <v>4.3214128054794516</v>
      </c>
      <c r="E70" s="2">
        <v>6.3067133999999997E-2</v>
      </c>
    </row>
    <row r="71" spans="1:5">
      <c r="A71" s="2">
        <v>1403.5885619999999</v>
      </c>
      <c r="B71" s="2">
        <v>4.8093907829999996</v>
      </c>
      <c r="C71" s="2">
        <v>4.0964875220000003</v>
      </c>
      <c r="D71">
        <f>A71/365</f>
        <v>3.8454481150684927</v>
      </c>
      <c r="E71" s="2">
        <v>5.7791057999999999E-2</v>
      </c>
    </row>
    <row r="72" spans="1:5">
      <c r="A72" s="2">
        <v>1544.8176269999999</v>
      </c>
      <c r="B72" s="2">
        <v>4.8140277859999996</v>
      </c>
      <c r="C72" s="2">
        <v>4.0524628160000002</v>
      </c>
      <c r="D72">
        <f>A72/365</f>
        <v>4.2323770602739721</v>
      </c>
      <c r="E72" s="2">
        <v>5.3133298000000002E-2</v>
      </c>
    </row>
    <row r="73" spans="1:5">
      <c r="A73" s="2">
        <v>1439.606262</v>
      </c>
      <c r="B73" s="2">
        <v>5.0145802499999999</v>
      </c>
      <c r="C73" s="2">
        <v>4.020188332</v>
      </c>
      <c r="D73">
        <f>A73/365</f>
        <v>3.9441267452054793</v>
      </c>
      <c r="E73" s="2">
        <v>5.2620361999999997E-2</v>
      </c>
    </row>
    <row r="74" spans="1:5">
      <c r="A74" s="2">
        <v>1446.8740230000001</v>
      </c>
      <c r="B74" s="2">
        <v>5.4356551169999996</v>
      </c>
      <c r="C74" s="2">
        <v>3.9684947730000002</v>
      </c>
      <c r="D74">
        <f>A74/365</f>
        <v>3.9640384191780824</v>
      </c>
      <c r="E74" s="2">
        <v>4.6503204999999999E-2</v>
      </c>
    </row>
    <row r="75" spans="1:5">
      <c r="A75" s="2">
        <v>1473.8046879999999</v>
      </c>
      <c r="B75" s="2">
        <v>5.1304111480000003</v>
      </c>
      <c r="C75" s="2">
        <v>3.8717606070000001</v>
      </c>
      <c r="D75">
        <f>A75/365</f>
        <v>4.0378210630136984</v>
      </c>
      <c r="E75" s="2">
        <v>4.6302889999999999E-2</v>
      </c>
    </row>
    <row r="76" spans="1:5">
      <c r="A76" s="2">
        <v>1411.586548</v>
      </c>
      <c r="B76" s="2">
        <v>5.4986915590000001</v>
      </c>
      <c r="C76" s="2">
        <v>4.1462531089999999</v>
      </c>
      <c r="D76">
        <f>A76/365</f>
        <v>3.8673604054794519</v>
      </c>
      <c r="E76" s="2">
        <v>4.9234674999999999E-2</v>
      </c>
    </row>
    <row r="77" spans="1:5">
      <c r="A77" s="6">
        <v>1447.322144</v>
      </c>
      <c r="B77" s="6">
        <v>4.9870548250000004</v>
      </c>
      <c r="C77" s="6">
        <v>3.5489253999999999</v>
      </c>
      <c r="D77">
        <f>A77/365</f>
        <v>3.9652661479452056</v>
      </c>
      <c r="E77" s="6">
        <v>3.2932947999999997E-2</v>
      </c>
    </row>
    <row r="78" spans="1:5">
      <c r="A78" s="2">
        <v>1427.0067140000001</v>
      </c>
      <c r="B78" s="2">
        <v>5.5204458240000003</v>
      </c>
      <c r="C78" s="2">
        <v>3.986529827</v>
      </c>
      <c r="D78">
        <f>A78/365</f>
        <v>3.9096074356164388</v>
      </c>
      <c r="E78" s="2">
        <v>4.6099499000000002E-2</v>
      </c>
    </row>
    <row r="79" spans="1:5">
      <c r="A79" s="2">
        <v>1439.092529</v>
      </c>
      <c r="B79" s="2">
        <v>4.9422721860000003</v>
      </c>
      <c r="C79" s="2">
        <v>3.5251982210000001</v>
      </c>
      <c r="D79">
        <f>A79/365</f>
        <v>3.9427192575342467</v>
      </c>
      <c r="E79" s="2">
        <v>3.7293248000000001E-2</v>
      </c>
    </row>
    <row r="80" spans="1:5">
      <c r="A80" s="2">
        <v>1429.422607</v>
      </c>
      <c r="B80" s="2">
        <v>5.4657807350000001</v>
      </c>
      <c r="C80" s="2">
        <v>3.9539978499999999</v>
      </c>
      <c r="D80">
        <f>A80/365</f>
        <v>3.9162263205479451</v>
      </c>
      <c r="E80" s="2">
        <v>4.4985882999999997E-2</v>
      </c>
    </row>
    <row r="81" spans="1:5">
      <c r="A81" s="2">
        <v>1420.0179439999999</v>
      </c>
      <c r="B81" s="2">
        <v>5.307156086</v>
      </c>
      <c r="C81" s="2">
        <v>3.1951158049999999</v>
      </c>
      <c r="D81">
        <f>A81/365</f>
        <v>3.890460120547945</v>
      </c>
      <c r="E81" s="2">
        <v>3.6515746000000002E-2</v>
      </c>
    </row>
    <row r="82" spans="1:5">
      <c r="A82" s="2">
        <v>1410.0440060000001</v>
      </c>
      <c r="B82" s="2">
        <v>5.6733253000000001</v>
      </c>
      <c r="C82" s="2">
        <v>3.846424222</v>
      </c>
      <c r="D82">
        <f>A82/365</f>
        <v>3.8631342630136989</v>
      </c>
      <c r="E82" s="2">
        <v>4.4219968999999998E-2</v>
      </c>
    </row>
    <row r="83" spans="1:5">
      <c r="A83" s="2">
        <v>1408.565552</v>
      </c>
      <c r="B83" s="2">
        <v>5.3102507589999997</v>
      </c>
      <c r="C83" s="2">
        <v>2.9673290250000002</v>
      </c>
      <c r="D83">
        <f>A83/365</f>
        <v>3.8590837041095889</v>
      </c>
      <c r="E83" s="2">
        <v>3.8478578999999999E-2</v>
      </c>
    </row>
    <row r="84" spans="1:5">
      <c r="A84" s="2">
        <v>1413.823486</v>
      </c>
      <c r="B84" s="2">
        <v>5.9152743819999998</v>
      </c>
      <c r="C84" s="2">
        <v>4.0772981640000001</v>
      </c>
      <c r="D84">
        <f>A84/365</f>
        <v>3.873489002739726</v>
      </c>
      <c r="E84" s="2">
        <v>4.5603734E-2</v>
      </c>
    </row>
    <row r="85" spans="1:5">
      <c r="A85" s="2">
        <v>1418.1383060000001</v>
      </c>
      <c r="B85" s="2">
        <v>5.6053404809999998</v>
      </c>
      <c r="C85" s="2">
        <v>3.4762172699999998</v>
      </c>
      <c r="D85">
        <f>A85/365</f>
        <v>3.8853104273972603</v>
      </c>
      <c r="E85" s="2">
        <v>4.2404082000000003E-2</v>
      </c>
    </row>
    <row r="86" spans="1:5">
      <c r="A86" s="2">
        <v>1433.5585940000001</v>
      </c>
      <c r="B86" s="2">
        <v>6.2501151559999997</v>
      </c>
      <c r="C86" s="2">
        <v>4.442530155</v>
      </c>
      <c r="D86">
        <f>A86/365</f>
        <v>3.927557791780822</v>
      </c>
      <c r="E86" s="2">
        <v>4.6680215999999997E-2</v>
      </c>
    </row>
    <row r="87" spans="1:5">
      <c r="A87" s="2">
        <v>1468.9288329999999</v>
      </c>
      <c r="B87" s="2">
        <v>5.6598715779999997</v>
      </c>
      <c r="C87" s="2">
        <v>3.3871791359999999</v>
      </c>
      <c r="D87">
        <f>A87/365</f>
        <v>4.0244625561643836</v>
      </c>
      <c r="E87" s="2">
        <v>4.1449646999999999E-2</v>
      </c>
    </row>
    <row r="88" spans="1:5">
      <c r="A88" s="2">
        <v>1444.6273189999999</v>
      </c>
      <c r="B88" s="2">
        <v>5.8890733720000004</v>
      </c>
      <c r="C88" s="2">
        <v>3.7312664990000002</v>
      </c>
      <c r="D88">
        <f>A88/365</f>
        <v>3.9578830657534243</v>
      </c>
      <c r="E88" s="2">
        <v>4.2769953999999999E-2</v>
      </c>
    </row>
    <row r="89" spans="1:5">
      <c r="A89" s="2">
        <v>1465.559753</v>
      </c>
      <c r="B89" s="2">
        <v>5.3157148359999997</v>
      </c>
      <c r="C89" s="2">
        <v>3.0331493620000001</v>
      </c>
      <c r="D89">
        <f>A89/365</f>
        <v>4.0152321999999998</v>
      </c>
      <c r="E89" s="2">
        <v>3.9617686999999999E-2</v>
      </c>
    </row>
    <row r="90" spans="1:5">
      <c r="A90" s="2">
        <v>1463.9716800000001</v>
      </c>
      <c r="B90" s="2">
        <v>4.49092555</v>
      </c>
      <c r="C90" s="2">
        <v>3.3485009670000001</v>
      </c>
      <c r="D90">
        <f>A90/365</f>
        <v>4.0108813150684934</v>
      </c>
      <c r="E90" s="2">
        <v>5.4927447999999997E-2</v>
      </c>
    </row>
    <row r="91" spans="1:5">
      <c r="A91" s="2">
        <v>1557.138794</v>
      </c>
      <c r="B91" s="2">
        <v>5.6774997709999999</v>
      </c>
      <c r="C91" s="2">
        <v>3.072697878</v>
      </c>
      <c r="D91">
        <f>A91/365</f>
        <v>4.2661336821917804</v>
      </c>
      <c r="E91" s="2">
        <v>4.8888739000000001E-2</v>
      </c>
    </row>
    <row r="92" spans="1:5">
      <c r="A92" s="2">
        <v>1468.453064</v>
      </c>
      <c r="B92" s="2">
        <v>4.4082880019999999</v>
      </c>
      <c r="C92" s="2">
        <v>3.2382811309999999</v>
      </c>
      <c r="D92">
        <f>A92/365</f>
        <v>4.0231590794520553</v>
      </c>
      <c r="E92" s="2">
        <v>5.1119327999999999E-2</v>
      </c>
    </row>
    <row r="93" spans="1:5">
      <c r="A93" s="2">
        <v>1410.9823610000001</v>
      </c>
      <c r="B93" s="2">
        <v>3.248372555</v>
      </c>
      <c r="C93" s="2">
        <v>3.2761579749999998</v>
      </c>
      <c r="D93">
        <f>A93/365</f>
        <v>3.8657050986301371</v>
      </c>
      <c r="E93" s="2">
        <v>5.2307209E-2</v>
      </c>
    </row>
    <row r="94" spans="1:5">
      <c r="A94" s="2">
        <v>1421.8869629999999</v>
      </c>
      <c r="B94" s="2">
        <v>2.0860240459999999</v>
      </c>
      <c r="C94" s="2">
        <v>3.1520624160000001</v>
      </c>
      <c r="D94">
        <f>A94/365</f>
        <v>3.8955807205479451</v>
      </c>
      <c r="E94" s="2">
        <v>4.9035572999999999E-2</v>
      </c>
    </row>
    <row r="95" spans="1:5">
      <c r="A95" s="2">
        <v>1397.349731</v>
      </c>
      <c r="B95" s="2">
        <v>2.294481277</v>
      </c>
      <c r="C95" s="2">
        <v>3.118400335</v>
      </c>
      <c r="D95">
        <f>A95/365</f>
        <v>3.8283554273972604</v>
      </c>
      <c r="E95" s="2">
        <v>4.8338751999999999E-2</v>
      </c>
    </row>
    <row r="96" spans="1:5">
      <c r="A96" s="2">
        <v>1479.6930540000001</v>
      </c>
      <c r="B96" s="2">
        <v>4.0320684910000004</v>
      </c>
      <c r="C96" s="2">
        <v>2.8337632419999998</v>
      </c>
      <c r="D96">
        <f>A96/365</f>
        <v>4.0539535726027403</v>
      </c>
      <c r="E96" s="2">
        <v>4.4149015E-2</v>
      </c>
    </row>
    <row r="97" spans="1:5">
      <c r="A97" s="2">
        <v>1394.9296260000001</v>
      </c>
      <c r="B97" s="2">
        <v>1.710569859</v>
      </c>
      <c r="C97" s="2">
        <v>3.028683424</v>
      </c>
      <c r="D97">
        <f>A97/365</f>
        <v>3.8217250027397265</v>
      </c>
      <c r="E97" s="2">
        <v>4.7452151999999997E-2</v>
      </c>
    </row>
    <row r="98" spans="1:5">
      <c r="A98" s="2">
        <v>1448.0563959999999</v>
      </c>
      <c r="B98" s="2">
        <v>3.4399800300000001</v>
      </c>
      <c r="C98" s="2">
        <v>2.7490487099999998</v>
      </c>
      <c r="D98">
        <f>A98/365</f>
        <v>3.967277797260274</v>
      </c>
      <c r="E98" s="2">
        <v>4.1182025999999997E-2</v>
      </c>
    </row>
    <row r="99" spans="1:5">
      <c r="A99" s="2">
        <v>1337.640259</v>
      </c>
      <c r="B99" s="2">
        <v>1.9045598509999999</v>
      </c>
      <c r="C99" s="2">
        <v>2.9907360079999998</v>
      </c>
      <c r="D99">
        <f>A99/365</f>
        <v>3.6647678328767124</v>
      </c>
      <c r="E99" s="2">
        <v>4.7670372000000003E-2</v>
      </c>
    </row>
    <row r="100" spans="1:5">
      <c r="A100" s="2">
        <v>1348.7508539999999</v>
      </c>
      <c r="B100" s="2">
        <v>2.767850637</v>
      </c>
      <c r="C100" s="2">
        <v>2.839090943</v>
      </c>
      <c r="D100">
        <f>A100/365</f>
        <v>3.6952078191780817</v>
      </c>
      <c r="E100" s="2">
        <v>4.5012582000000002E-2</v>
      </c>
    </row>
    <row r="101" spans="1:5">
      <c r="A101" s="2">
        <v>1344.602173</v>
      </c>
      <c r="B101" s="2">
        <v>1.734161496</v>
      </c>
      <c r="C101" s="2">
        <v>2.8855452540000002</v>
      </c>
      <c r="D101">
        <f>A101/365</f>
        <v>3.6838415698630138</v>
      </c>
      <c r="E101" s="2">
        <v>4.6184617999999997E-2</v>
      </c>
    </row>
    <row r="102" spans="1:5">
      <c r="A102" s="2">
        <v>1340.61853</v>
      </c>
      <c r="B102" s="2">
        <v>2.3606405260000001</v>
      </c>
      <c r="C102" s="2">
        <v>2.931616306</v>
      </c>
      <c r="D102">
        <f>A102/365</f>
        <v>3.6729274794520546</v>
      </c>
      <c r="E102" s="2">
        <v>4.6791902000000003E-2</v>
      </c>
    </row>
    <row r="103" spans="1:5">
      <c r="A103" s="2">
        <v>1358.9335940000001</v>
      </c>
      <c r="B103" s="2">
        <v>2.6037969589999999</v>
      </c>
      <c r="C103" s="2">
        <v>2.65921998</v>
      </c>
      <c r="D103">
        <f>A103/365</f>
        <v>3.7231057369863017</v>
      </c>
      <c r="E103" s="2">
        <v>3.4305267E-2</v>
      </c>
    </row>
    <row r="104" spans="1:5">
      <c r="A104" s="2">
        <v>1295.9803469999999</v>
      </c>
      <c r="B104" s="2">
        <v>1.3556340339999999</v>
      </c>
      <c r="C104" s="2">
        <v>2.877855539</v>
      </c>
      <c r="D104">
        <f>A104/365</f>
        <v>3.5506310876712326</v>
      </c>
      <c r="E104" s="2">
        <v>4.6649578999999997E-2</v>
      </c>
    </row>
    <row r="105" spans="1:5">
      <c r="A105" s="2">
        <v>1271.0222779999999</v>
      </c>
      <c r="B105" s="2">
        <v>3.0064624549999999</v>
      </c>
      <c r="C105" s="2">
        <v>2.665254354</v>
      </c>
      <c r="D105">
        <f>A105/365</f>
        <v>3.4822528164383559</v>
      </c>
      <c r="E105" s="2">
        <v>4.6400506000000001E-2</v>
      </c>
    </row>
    <row r="106" spans="1:5">
      <c r="A106" s="2">
        <v>1279.9693600000001</v>
      </c>
      <c r="B106" s="2">
        <v>2.8451223369999998</v>
      </c>
      <c r="C106" s="2">
        <v>2.720083952</v>
      </c>
      <c r="D106">
        <f>A106/365</f>
        <v>3.5067653698630137</v>
      </c>
      <c r="E106" s="2">
        <v>5.0061055E-2</v>
      </c>
    </row>
    <row r="107" spans="1:5">
      <c r="A107" s="2">
        <v>1288.1781619999999</v>
      </c>
      <c r="B107" s="2">
        <v>2.7770686150000001</v>
      </c>
      <c r="C107" s="2">
        <v>2.691400051</v>
      </c>
      <c r="D107">
        <f>A107/365</f>
        <v>3.5292552383561642</v>
      </c>
      <c r="E107" s="2">
        <v>5.0159995999999998E-2</v>
      </c>
    </row>
    <row r="108" spans="1:5">
      <c r="A108" s="2">
        <v>1262.123779</v>
      </c>
      <c r="B108" s="2">
        <v>2.4274706840000002</v>
      </c>
      <c r="C108" s="2">
        <v>2.7536479229999999</v>
      </c>
      <c r="D108">
        <f>A108/365</f>
        <v>3.4578733671232875</v>
      </c>
      <c r="E108" s="2">
        <v>4.4332255000000001E-2</v>
      </c>
    </row>
    <row r="109" spans="1:5">
      <c r="A109" s="2">
        <v>1498.321533</v>
      </c>
      <c r="B109" s="2">
        <v>4.9225325580000003</v>
      </c>
      <c r="C109" s="2">
        <v>3.1905386450000002</v>
      </c>
      <c r="D109">
        <f>A109/365</f>
        <v>4.1049905013698629</v>
      </c>
      <c r="E109" s="2">
        <v>5.0192960000000002E-2</v>
      </c>
    </row>
    <row r="110" spans="1:5">
      <c r="A110" s="2">
        <v>1493.5095209999999</v>
      </c>
      <c r="B110" s="2">
        <v>4.2989830969999998</v>
      </c>
      <c r="C110" s="2">
        <v>2.9288524389999999</v>
      </c>
      <c r="D110">
        <f>A110/365</f>
        <v>4.0918069068493148</v>
      </c>
      <c r="E110" s="2">
        <v>4.5989815000000003E-2</v>
      </c>
    </row>
    <row r="111" spans="1:5">
      <c r="A111" s="2">
        <v>1447.4179690000001</v>
      </c>
      <c r="B111" s="2">
        <v>3.722839236</v>
      </c>
      <c r="C111" s="2">
        <v>3.0386350150000001</v>
      </c>
      <c r="D111">
        <f>A111/365</f>
        <v>3.9655286821917812</v>
      </c>
      <c r="E111" s="2">
        <v>4.7539085000000002E-2</v>
      </c>
    </row>
    <row r="112" spans="1:5">
      <c r="A112" s="2">
        <v>1239.7540280000001</v>
      </c>
      <c r="B112" s="2">
        <v>2.9954552649999999</v>
      </c>
      <c r="C112" s="2">
        <v>2.719326138</v>
      </c>
      <c r="D112">
        <f>A112/365</f>
        <v>3.3965863780821919</v>
      </c>
      <c r="E112" s="2">
        <v>4.8178314999999999E-2</v>
      </c>
    </row>
    <row r="113" spans="1:5">
      <c r="A113" s="2">
        <v>1408.2402340000001</v>
      </c>
      <c r="B113" s="2">
        <v>3.1554403309999999</v>
      </c>
      <c r="C113" s="2">
        <v>2.9129356149999999</v>
      </c>
      <c r="D113">
        <f>A113/365</f>
        <v>3.8581924219178085</v>
      </c>
      <c r="E113" s="2">
        <v>4.5517721999999997E-2</v>
      </c>
    </row>
    <row r="114" spans="1:5">
      <c r="A114" s="2">
        <v>1259.0382689999999</v>
      </c>
      <c r="B114" s="2">
        <v>2.0375777479999999</v>
      </c>
      <c r="C114" s="2">
        <v>2.863511801</v>
      </c>
      <c r="D114">
        <f>A114/365</f>
        <v>3.4494199150684928</v>
      </c>
      <c r="E114" s="2">
        <v>4.9075589000000003E-2</v>
      </c>
    </row>
    <row r="115" spans="1:5">
      <c r="A115" s="2">
        <v>1304.811768</v>
      </c>
      <c r="B115" s="2">
        <v>2.9766898159999999</v>
      </c>
      <c r="C115" s="2">
        <v>2.7342906</v>
      </c>
      <c r="D115">
        <f>A115/365</f>
        <v>3.5748267616438358</v>
      </c>
      <c r="E115" s="2">
        <v>5.4068644999999999E-2</v>
      </c>
    </row>
    <row r="116" spans="1:5">
      <c r="A116" s="2">
        <v>1397.706848</v>
      </c>
      <c r="B116" s="2">
        <v>2.8942903279999999</v>
      </c>
      <c r="C116" s="2">
        <v>2.7538838390000002</v>
      </c>
      <c r="D116">
        <f>A116/365</f>
        <v>3.8293338301369864</v>
      </c>
      <c r="E116" s="2">
        <v>4.1721079000000001E-2</v>
      </c>
    </row>
    <row r="117" spans="1:5">
      <c r="A117" s="2">
        <v>1209.616211</v>
      </c>
      <c r="B117" s="2">
        <v>1.889841557</v>
      </c>
      <c r="C117" s="2">
        <v>2.7796459200000001</v>
      </c>
      <c r="D117">
        <f>A117/365</f>
        <v>3.3140170164383562</v>
      </c>
      <c r="E117" s="2">
        <v>4.7073387000000001E-2</v>
      </c>
    </row>
    <row r="118" spans="1:5">
      <c r="A118" s="2">
        <v>1332.2366939999999</v>
      </c>
      <c r="B118" s="2">
        <v>2.6863763330000001</v>
      </c>
      <c r="C118" s="2">
        <v>2.712844729</v>
      </c>
      <c r="D118">
        <f>A118/365</f>
        <v>3.6499635452054795</v>
      </c>
      <c r="E118" s="2">
        <v>4.1644596999999998E-2</v>
      </c>
    </row>
    <row r="119" spans="1:5">
      <c r="A119" s="2">
        <v>1305.9252320000001</v>
      </c>
      <c r="B119" s="2">
        <v>2.9498125310000001</v>
      </c>
      <c r="C119" s="2">
        <v>2.6985726360000002</v>
      </c>
      <c r="D119">
        <f>A119/365</f>
        <v>3.5778773479452055</v>
      </c>
      <c r="E119" s="2">
        <v>5.2660274999999999E-2</v>
      </c>
    </row>
    <row r="120" spans="1:5">
      <c r="A120" s="2">
        <v>1254.658813</v>
      </c>
      <c r="B120" s="2">
        <v>2.7324774270000001</v>
      </c>
      <c r="C120" s="2">
        <v>2.6488418579999999</v>
      </c>
      <c r="D120">
        <f>A120/365</f>
        <v>3.4374214054794523</v>
      </c>
      <c r="E120" s="2">
        <v>3.7864396000000002E-2</v>
      </c>
    </row>
    <row r="121" spans="1:5">
      <c r="A121" s="2">
        <v>1656.303772</v>
      </c>
      <c r="B121" s="2">
        <v>6.0400514599999999</v>
      </c>
      <c r="C121" s="2">
        <v>7.1021783349999996</v>
      </c>
      <c r="D121">
        <f>A121/365</f>
        <v>4.5378185534246578</v>
      </c>
      <c r="E121" s="2">
        <v>3.7841812000000002E-2</v>
      </c>
    </row>
    <row r="122" spans="1:5">
      <c r="A122" s="2">
        <v>1641.8249510000001</v>
      </c>
      <c r="B122" s="2">
        <v>5.8592472080000002</v>
      </c>
      <c r="C122" s="2">
        <v>5.5265517229999999</v>
      </c>
      <c r="D122">
        <f>A122/365</f>
        <v>4.4981505506849313</v>
      </c>
      <c r="E122" s="2">
        <v>3.7672791999999997E-2</v>
      </c>
    </row>
    <row r="123" spans="1:5">
      <c r="A123" s="2">
        <v>1602.606628</v>
      </c>
      <c r="B123" s="2">
        <v>5.0098628999999999</v>
      </c>
      <c r="C123" s="2">
        <v>4.0816817280000004</v>
      </c>
      <c r="D123">
        <f>A123/365</f>
        <v>4.390703090410959</v>
      </c>
      <c r="E123" s="2">
        <v>3.7244382999999999E-2</v>
      </c>
    </row>
    <row r="124" spans="1:5">
      <c r="A124" s="2">
        <v>1633.7036740000001</v>
      </c>
      <c r="B124" s="2">
        <v>5.8136072160000003</v>
      </c>
      <c r="C124" s="2">
        <v>6.9186596869999999</v>
      </c>
      <c r="D124">
        <f>A124/365</f>
        <v>4.4759004767123294</v>
      </c>
      <c r="E124" s="2">
        <v>4.9604150999999999E-2</v>
      </c>
    </row>
    <row r="125" spans="1:5">
      <c r="A125" s="2">
        <v>1647.9882809999999</v>
      </c>
      <c r="B125" s="2">
        <v>6.302547455</v>
      </c>
      <c r="C125" s="2">
        <v>5.5072455409999996</v>
      </c>
      <c r="D125">
        <f>A125/365</f>
        <v>4.5150363863013698</v>
      </c>
      <c r="E125" s="2">
        <v>3.7897174999999998E-2</v>
      </c>
    </row>
    <row r="126" spans="1:5">
      <c r="A126" s="2">
        <v>1608.4544679999999</v>
      </c>
      <c r="B126" s="2">
        <v>5.8451213839999996</v>
      </c>
      <c r="C126" s="2">
        <v>4.4668555259999998</v>
      </c>
      <c r="D126">
        <f>A126/365</f>
        <v>4.4067245698630133</v>
      </c>
      <c r="E126" s="2">
        <v>3.7744570999999998E-2</v>
      </c>
    </row>
    <row r="127" spans="1:5">
      <c r="A127" s="2">
        <v>1637.8672489999999</v>
      </c>
      <c r="B127" s="2">
        <v>5.9255809780000002</v>
      </c>
      <c r="C127" s="2">
        <v>6.2771406169999997</v>
      </c>
      <c r="D127">
        <f>A127/365</f>
        <v>4.4873075315068487</v>
      </c>
      <c r="E127" s="2">
        <v>4.6427991000000002E-2</v>
      </c>
    </row>
    <row r="128" spans="1:5">
      <c r="A128" s="2">
        <v>1620.7778929999999</v>
      </c>
      <c r="B128" s="2">
        <v>4.9076354499999999</v>
      </c>
      <c r="C128" s="2">
        <v>5.9005506040000002</v>
      </c>
      <c r="D128">
        <f>A128/365</f>
        <v>4.4404873780821914</v>
      </c>
      <c r="E128" s="2">
        <v>4.8967658999999997E-2</v>
      </c>
    </row>
    <row r="129" spans="1:5">
      <c r="A129" s="2">
        <v>1456.3701169999999</v>
      </c>
      <c r="B129" s="2">
        <v>5.0804781910000001</v>
      </c>
      <c r="C129" s="2">
        <v>2.7945823669999998</v>
      </c>
      <c r="D129">
        <f>A129/365</f>
        <v>3.9900551150684929</v>
      </c>
      <c r="E129" s="2">
        <v>3.7630741000000002E-2</v>
      </c>
    </row>
    <row r="130" spans="1:5">
      <c r="A130" s="2">
        <v>1549.4963379999999</v>
      </c>
      <c r="B130" s="2">
        <v>5.1994013790000002</v>
      </c>
      <c r="C130" s="2">
        <v>3.9386895900000001</v>
      </c>
      <c r="D130">
        <f>A130/365</f>
        <v>4.2451954465753419</v>
      </c>
      <c r="E130" s="2">
        <v>4.9763948000000002E-2</v>
      </c>
    </row>
    <row r="131" spans="1:5">
      <c r="A131" s="2">
        <v>1607.5854489999999</v>
      </c>
      <c r="B131" s="2">
        <v>6.2807750699999998</v>
      </c>
      <c r="C131" s="2">
        <v>5.1667556760000002</v>
      </c>
      <c r="D131">
        <f>A131/365</f>
        <v>4.404343695890411</v>
      </c>
      <c r="E131" s="2">
        <v>4.5906715000000001E-2</v>
      </c>
    </row>
    <row r="132" spans="1:5">
      <c r="A132" s="2">
        <v>1548.385986</v>
      </c>
      <c r="B132" s="2">
        <v>5.5023484229999999</v>
      </c>
      <c r="C132" s="2">
        <v>3.539392114</v>
      </c>
      <c r="D132">
        <f>A132/365</f>
        <v>4.2421533863013696</v>
      </c>
      <c r="E132" s="2">
        <v>3.9597759000000003E-2</v>
      </c>
    </row>
    <row r="133" spans="1:5">
      <c r="A133" s="2">
        <v>1579.541138</v>
      </c>
      <c r="B133" s="2">
        <v>4.7025594709999998</v>
      </c>
      <c r="C133" s="2">
        <v>4.1686363220000002</v>
      </c>
      <c r="D133">
        <f>A133/365</f>
        <v>4.3275099671232882</v>
      </c>
      <c r="E133" s="2">
        <v>4.7330961999999997E-2</v>
      </c>
    </row>
    <row r="134" spans="1:5">
      <c r="A134" s="2">
        <v>1425.0039059999999</v>
      </c>
      <c r="B134" s="2">
        <v>4.7585201259999996</v>
      </c>
      <c r="C134" s="2">
        <v>2.8616559509999999</v>
      </c>
      <c r="D134">
        <f>A134/365</f>
        <v>3.9041202904109586</v>
      </c>
      <c r="E134" s="2">
        <v>2.8323377E-2</v>
      </c>
    </row>
    <row r="135" spans="1:5">
      <c r="A135" s="2">
        <v>1568.5561520000001</v>
      </c>
      <c r="B135" s="2">
        <v>5.9358062739999999</v>
      </c>
      <c r="C135" s="2">
        <v>3.7662729019999999</v>
      </c>
      <c r="D135">
        <f>A135/365</f>
        <v>4.2974141150684932</v>
      </c>
      <c r="E135" s="2">
        <v>4.0019567999999998E-2</v>
      </c>
    </row>
    <row r="136" spans="1:5">
      <c r="A136" s="2">
        <v>1496.606812</v>
      </c>
      <c r="B136" s="2">
        <v>5.4721779819999998</v>
      </c>
      <c r="C136" s="2">
        <v>3.2598073479999998</v>
      </c>
      <c r="D136">
        <f>A136/365</f>
        <v>4.1002926356164382</v>
      </c>
      <c r="E136" s="2">
        <v>3.9887433999999999E-2</v>
      </c>
    </row>
    <row r="137" spans="1:5">
      <c r="A137" s="2">
        <v>1577.1567379999999</v>
      </c>
      <c r="B137" s="2">
        <v>5.3347973819999996</v>
      </c>
      <c r="C137" s="2">
        <v>3.8574061390000001</v>
      </c>
      <c r="D137">
        <f>A137/365</f>
        <v>4.3209773643835616</v>
      </c>
      <c r="E137" s="2">
        <v>4.6923173999999998E-2</v>
      </c>
    </row>
    <row r="138" spans="1:5">
      <c r="A138" s="2">
        <v>1462.9835210000001</v>
      </c>
      <c r="B138" s="2">
        <v>4.9278903009999997</v>
      </c>
      <c r="C138" s="2">
        <v>2.6218400000000002</v>
      </c>
      <c r="D138">
        <f>A138/365</f>
        <v>4.0081740301369866</v>
      </c>
      <c r="E138" s="2">
        <v>3.5453403000000001E-2</v>
      </c>
    </row>
    <row r="139" spans="1:5">
      <c r="A139" s="2">
        <v>1403.4372559999999</v>
      </c>
      <c r="B139" s="2">
        <v>4.7910256389999999</v>
      </c>
      <c r="C139" s="2">
        <v>2.5275621410000002</v>
      </c>
      <c r="D139">
        <f>A139/365</f>
        <v>3.8450335780821918</v>
      </c>
      <c r="E139" s="2">
        <v>3.4655646999999998E-2</v>
      </c>
    </row>
    <row r="140" spans="1:5">
      <c r="A140" s="2">
        <v>1611.8237300000001</v>
      </c>
      <c r="B140" s="2">
        <v>5.8865811819999996</v>
      </c>
      <c r="C140" s="2">
        <v>4.3867802620000003</v>
      </c>
      <c r="D140">
        <f>A140/365</f>
        <v>4.4159554246575343</v>
      </c>
      <c r="E140" s="2">
        <v>3.9842267000000001E-2</v>
      </c>
    </row>
    <row r="141" spans="1:5">
      <c r="A141" s="2">
        <v>1603.1687010000001</v>
      </c>
      <c r="B141" s="2">
        <v>5.1390361789999996</v>
      </c>
      <c r="C141" s="2">
        <v>4.3206202979999997</v>
      </c>
      <c r="D141">
        <f>A141/365</f>
        <v>4.3922430164383561</v>
      </c>
      <c r="E141" s="2">
        <v>4.6742766999999998E-2</v>
      </c>
    </row>
    <row r="142" spans="1:5">
      <c r="A142" s="6">
        <v>1626.919617</v>
      </c>
      <c r="B142" s="6">
        <v>5.5378694529999999</v>
      </c>
      <c r="C142" s="6">
        <v>7.7229328160000001</v>
      </c>
      <c r="D142">
        <f>A142/365</f>
        <v>4.4573140191780825</v>
      </c>
      <c r="E142" s="6">
        <v>4.6829774999999997E-2</v>
      </c>
    </row>
    <row r="143" spans="1:5">
      <c r="A143" s="2">
        <v>1643.315918</v>
      </c>
      <c r="B143" s="2">
        <v>4.9479796890000003</v>
      </c>
      <c r="C143" s="2">
        <v>5.3960700040000003</v>
      </c>
      <c r="D143">
        <f>A143/365</f>
        <v>4.5022353917808218</v>
      </c>
      <c r="E143" s="2">
        <v>3.7447762000000002E-2</v>
      </c>
    </row>
    <row r="144" spans="1:5">
      <c r="A144" s="2">
        <v>1607.5326540000001</v>
      </c>
      <c r="B144" s="2">
        <v>5.7284784320000002</v>
      </c>
      <c r="C144" s="2">
        <v>4.57421875</v>
      </c>
      <c r="D144">
        <f>A144/365</f>
        <v>4.4041990520547944</v>
      </c>
      <c r="E144" s="2">
        <v>4.6289644999999997E-2</v>
      </c>
    </row>
    <row r="145" spans="1:5">
      <c r="A145" s="2">
        <v>1527.5991819999999</v>
      </c>
      <c r="B145" s="2">
        <v>5.9382719990000004</v>
      </c>
      <c r="C145" s="2">
        <v>3.5083329679999999</v>
      </c>
      <c r="D145">
        <f>A145/365</f>
        <v>4.1852032383561646</v>
      </c>
      <c r="E145" s="2">
        <v>4.0418290000000003E-2</v>
      </c>
    </row>
    <row r="146" spans="1:5">
      <c r="A146" s="2">
        <v>1572.5668949999999</v>
      </c>
      <c r="B146" s="2">
        <v>4.8771338460000004</v>
      </c>
      <c r="C146" s="2">
        <v>4.268529654</v>
      </c>
      <c r="D146">
        <f>A146/365</f>
        <v>4.3084024520547946</v>
      </c>
      <c r="E146" s="2">
        <v>5.2819060000000001E-2</v>
      </c>
    </row>
    <row r="147" spans="1:5">
      <c r="A147" s="2">
        <v>1585.2545170000001</v>
      </c>
      <c r="B147" s="2">
        <v>5.8707463740000003</v>
      </c>
      <c r="C147" s="2">
        <v>4.0417392249999997</v>
      </c>
      <c r="D147">
        <f>A147/365</f>
        <v>4.343163060273973</v>
      </c>
      <c r="E147" s="2">
        <v>3.8112909E-2</v>
      </c>
    </row>
    <row r="148" spans="1:5">
      <c r="A148" s="2">
        <v>1586.1397710000001</v>
      </c>
      <c r="B148" s="2">
        <v>6.0204777719999996</v>
      </c>
      <c r="C148" s="2">
        <v>3.904512644</v>
      </c>
      <c r="D148">
        <f>A148/365</f>
        <v>4.3455884136986302</v>
      </c>
      <c r="E148" s="2">
        <v>3.9975154999999998E-2</v>
      </c>
    </row>
    <row r="149" spans="1:5">
      <c r="A149" s="2">
        <v>1453.298096</v>
      </c>
      <c r="B149" s="2">
        <v>4.9073140620000002</v>
      </c>
      <c r="C149" s="2">
        <v>2.7735623120000001</v>
      </c>
      <c r="D149">
        <f>A149/365</f>
        <v>3.9816386191780824</v>
      </c>
      <c r="E149" s="2">
        <v>3.8228831999999997E-2</v>
      </c>
    </row>
    <row r="150" spans="1:5">
      <c r="A150" s="2">
        <v>1604.5002440000001</v>
      </c>
      <c r="B150" s="2">
        <v>4.9747371669999998</v>
      </c>
      <c r="C150" s="2">
        <v>4.0061248540000003</v>
      </c>
      <c r="D150">
        <f>A150/365</f>
        <v>4.3958910794520554</v>
      </c>
      <c r="E150" s="2">
        <v>4.9173091000000002E-2</v>
      </c>
    </row>
    <row r="151" spans="1:5">
      <c r="A151" s="2">
        <v>1611.011475</v>
      </c>
      <c r="B151" s="2">
        <v>5.2570762630000001</v>
      </c>
      <c r="C151" s="2">
        <v>5.9966831210000002</v>
      </c>
      <c r="D151">
        <f>A151/365</f>
        <v>4.4137300684931509</v>
      </c>
      <c r="E151" s="2">
        <v>4.7373282000000003E-2</v>
      </c>
    </row>
    <row r="152" spans="1:5">
      <c r="A152" s="2">
        <v>1613.3632809999999</v>
      </c>
      <c r="B152" s="2">
        <v>4.7876055239999999</v>
      </c>
      <c r="C152" s="2">
        <v>4.2262606619999996</v>
      </c>
      <c r="D152">
        <f>A152/365</f>
        <v>4.4201733726027399</v>
      </c>
      <c r="E152" s="2">
        <v>6.0931943000000002E-2</v>
      </c>
    </row>
    <row r="153" spans="1:5">
      <c r="A153" s="2">
        <v>1543.8259889999999</v>
      </c>
      <c r="B153" s="2">
        <v>5.5949304099999999</v>
      </c>
      <c r="C153" s="2">
        <v>4.276381969</v>
      </c>
      <c r="D153">
        <f>A153/365</f>
        <v>4.2296602438356166</v>
      </c>
      <c r="E153" s="2">
        <v>6.5640561E-2</v>
      </c>
    </row>
    <row r="154" spans="1:5">
      <c r="A154" s="2">
        <v>1640.470703</v>
      </c>
      <c r="B154" s="2">
        <v>6.0163555149999999</v>
      </c>
      <c r="C154" s="2">
        <v>2.1373431680000001</v>
      </c>
      <c r="D154">
        <f>A154/365</f>
        <v>4.494440282191781</v>
      </c>
      <c r="E154" s="2">
        <v>4.3385833999999998E-2</v>
      </c>
    </row>
    <row r="155" spans="1:5">
      <c r="A155" s="2">
        <v>1602.0665280000001</v>
      </c>
      <c r="B155" s="2">
        <v>5.274432182</v>
      </c>
      <c r="C155" s="2">
        <v>4.0691308980000001</v>
      </c>
      <c r="D155">
        <f>A155/365</f>
        <v>4.3892233643835619</v>
      </c>
      <c r="E155" s="2">
        <v>6.7025251999999994E-2</v>
      </c>
    </row>
    <row r="156" spans="1:5">
      <c r="A156" s="2">
        <v>1664.057129</v>
      </c>
      <c r="B156" s="2">
        <v>6.1172065729999998</v>
      </c>
      <c r="C156" s="2">
        <v>2.5081661940000002</v>
      </c>
      <c r="D156">
        <f>A156/365</f>
        <v>4.55906062739726</v>
      </c>
      <c r="E156" s="2">
        <v>4.1098412000000001E-2</v>
      </c>
    </row>
    <row r="157" spans="1:5">
      <c r="A157" s="2">
        <v>1600.977234</v>
      </c>
      <c r="B157" s="2">
        <v>5.8468308450000004</v>
      </c>
      <c r="C157" s="2">
        <v>3.5675841570000002</v>
      </c>
      <c r="D157">
        <f>A157/365</f>
        <v>4.386238997260274</v>
      </c>
      <c r="E157" s="2">
        <v>5.9952058000000003E-2</v>
      </c>
    </row>
    <row r="158" spans="1:5">
      <c r="A158" s="2">
        <v>1651.1994629999999</v>
      </c>
      <c r="B158" s="2">
        <v>5.4553565979999998</v>
      </c>
      <c r="C158" s="2">
        <v>3.0566034320000002</v>
      </c>
      <c r="D158">
        <f>A158/365</f>
        <v>4.5238341452054796</v>
      </c>
      <c r="E158" s="2">
        <v>4.6992267999999997E-2</v>
      </c>
    </row>
    <row r="159" spans="1:5">
      <c r="A159" s="2">
        <v>1650.1539310000001</v>
      </c>
      <c r="B159" s="2">
        <v>6.0494773390000001</v>
      </c>
      <c r="C159" s="2">
        <v>2.755746603</v>
      </c>
      <c r="D159">
        <f>A159/365</f>
        <v>4.5209696739726031</v>
      </c>
      <c r="E159" s="2">
        <v>2.8864299999999999E-2</v>
      </c>
    </row>
    <row r="160" spans="1:5">
      <c r="A160" s="2">
        <v>1637.9600829999999</v>
      </c>
      <c r="B160" s="2">
        <v>4.6787848470000002</v>
      </c>
      <c r="C160" s="2">
        <v>2.4580861330000001</v>
      </c>
      <c r="D160">
        <f>A160/365</f>
        <v>4.4875618712328764</v>
      </c>
      <c r="E160" s="2">
        <v>3.6858414999999999E-2</v>
      </c>
    </row>
    <row r="161" spans="1:5">
      <c r="A161" s="2">
        <v>1659.237793</v>
      </c>
      <c r="B161" s="2">
        <v>6.2041959760000003</v>
      </c>
      <c r="C161" s="2">
        <v>3.2127759459999998</v>
      </c>
      <c r="D161">
        <f>A161/365</f>
        <v>4.5458569671232878</v>
      </c>
      <c r="E161" s="2">
        <v>5.4162752000000002E-2</v>
      </c>
    </row>
    <row r="162" spans="1:5">
      <c r="A162" s="2">
        <v>1671.495361</v>
      </c>
      <c r="B162" s="2">
        <v>7.5157771110000002</v>
      </c>
      <c r="C162" s="2">
        <v>3.179597378</v>
      </c>
      <c r="D162">
        <f>A162/365</f>
        <v>4.5794393452054791</v>
      </c>
      <c r="E162" s="2">
        <v>5.4171357000000003E-2</v>
      </c>
    </row>
    <row r="163" spans="1:5">
      <c r="A163" s="2">
        <v>1692.065918</v>
      </c>
      <c r="B163" s="2">
        <v>7.1344900129999997</v>
      </c>
      <c r="C163" s="2">
        <v>3.04175818</v>
      </c>
      <c r="D163">
        <f>A163/365</f>
        <v>4.635797035616438</v>
      </c>
      <c r="E163" s="2">
        <v>5.1086389000000003E-2</v>
      </c>
    </row>
    <row r="164" spans="1:5">
      <c r="A164" s="2">
        <v>1653.1336670000001</v>
      </c>
      <c r="B164" s="2">
        <v>5.1545314790000001</v>
      </c>
      <c r="C164" s="2">
        <v>2.8126052619999999</v>
      </c>
      <c r="D164">
        <f>A164/365</f>
        <v>4.5291333342465752</v>
      </c>
      <c r="E164" s="2">
        <v>4.4970106000000003E-2</v>
      </c>
    </row>
    <row r="165" spans="1:5">
      <c r="A165" s="2">
        <v>1738.14978</v>
      </c>
      <c r="B165" s="2">
        <v>7.921061516</v>
      </c>
      <c r="C165" s="2">
        <v>2.9573421479999999</v>
      </c>
      <c r="D165">
        <f>A165/365</f>
        <v>4.7620541917808215</v>
      </c>
      <c r="E165" s="2">
        <v>5.0011343999999999E-2</v>
      </c>
    </row>
    <row r="166" spans="1:5">
      <c r="A166" s="2">
        <v>1632.1293949999999</v>
      </c>
      <c r="B166" s="2">
        <v>5.7161293029999998</v>
      </c>
      <c r="C166" s="2">
        <v>2.8047955039999999</v>
      </c>
      <c r="D166">
        <f>A166/365</f>
        <v>4.4715873835616433</v>
      </c>
      <c r="E166" s="2">
        <v>4.6414768000000002E-2</v>
      </c>
    </row>
    <row r="167" spans="1:5">
      <c r="A167" s="2">
        <v>1598.674622</v>
      </c>
      <c r="B167" s="2">
        <v>4.6194753649999996</v>
      </c>
      <c r="C167" s="2">
        <v>2.7391757970000001</v>
      </c>
      <c r="D167">
        <f>A167/365</f>
        <v>4.3799304712328766</v>
      </c>
      <c r="E167" s="2">
        <v>4.2762276000000002E-2</v>
      </c>
    </row>
    <row r="168" spans="1:5">
      <c r="A168" s="2">
        <v>1588.326538</v>
      </c>
      <c r="B168" s="2">
        <v>6.1978657249999998</v>
      </c>
      <c r="C168" s="2">
        <v>2.9635684489999998</v>
      </c>
      <c r="D168">
        <f>A168/365</f>
        <v>4.351579556164384</v>
      </c>
      <c r="E168" s="2">
        <v>4.7221657E-2</v>
      </c>
    </row>
    <row r="169" spans="1:5">
      <c r="A169" s="2">
        <v>1603.9389040000001</v>
      </c>
      <c r="B169" s="2">
        <v>6.2400367259999996</v>
      </c>
      <c r="C169" s="2">
        <v>2.8767756219999998</v>
      </c>
      <c r="D169">
        <f>A169/365</f>
        <v>4.3943531616438358</v>
      </c>
      <c r="E169" s="2">
        <v>4.5813262E-2</v>
      </c>
    </row>
    <row r="170" spans="1:5">
      <c r="A170" s="2">
        <v>1554.1669919999999</v>
      </c>
      <c r="B170" s="2">
        <v>4.9128360750000004</v>
      </c>
      <c r="C170" s="2">
        <v>2.7734162809999998</v>
      </c>
      <c r="D170">
        <f>A170/365</f>
        <v>4.2579917589041099</v>
      </c>
      <c r="E170" s="2">
        <v>4.3929863999999999E-2</v>
      </c>
    </row>
    <row r="171" spans="1:5">
      <c r="A171" s="2">
        <v>1580.583435</v>
      </c>
      <c r="B171" s="2">
        <v>4.9889314169999999</v>
      </c>
      <c r="C171" s="2">
        <v>2.7321428060000001</v>
      </c>
      <c r="D171">
        <f>A171/365</f>
        <v>4.3303655753424657</v>
      </c>
      <c r="E171" s="2">
        <v>4.5890822999999997E-2</v>
      </c>
    </row>
    <row r="172" spans="1:5">
      <c r="A172" s="2">
        <v>1582.236267</v>
      </c>
      <c r="B172" s="2">
        <v>4.9174613950000001</v>
      </c>
      <c r="C172" s="2">
        <v>2.7419959309999999</v>
      </c>
      <c r="D172">
        <f>A172/365</f>
        <v>4.3348938821917811</v>
      </c>
      <c r="E172" s="2">
        <v>4.5699921999999997E-2</v>
      </c>
    </row>
    <row r="173" spans="1:5">
      <c r="A173" s="2">
        <v>1560.580811</v>
      </c>
      <c r="B173" s="2">
        <v>4.7089009280000003</v>
      </c>
      <c r="C173" s="2">
        <v>2.759544134</v>
      </c>
      <c r="D173">
        <f>A173/365</f>
        <v>4.2755638657534245</v>
      </c>
      <c r="E173" s="2">
        <v>4.7307156000000003E-2</v>
      </c>
    </row>
    <row r="174" spans="1:5">
      <c r="A174" s="2">
        <v>1557.2982179999999</v>
      </c>
      <c r="B174" s="2">
        <v>4.6290516850000003</v>
      </c>
      <c r="C174" s="2">
        <v>2.7405843729999999</v>
      </c>
      <c r="D174">
        <f>A174/365</f>
        <v>4.2665704602739725</v>
      </c>
      <c r="E174" s="2">
        <v>4.3584492000000002E-2</v>
      </c>
    </row>
    <row r="175" spans="1:5">
      <c r="A175" s="2">
        <v>1533.4716800000001</v>
      </c>
      <c r="B175" s="2">
        <v>4.3462748529999997</v>
      </c>
      <c r="C175" s="2">
        <v>2.7699352500000001</v>
      </c>
      <c r="D175">
        <f>A175/365</f>
        <v>4.2012922739726033</v>
      </c>
      <c r="E175" s="2">
        <v>4.3884504999999997E-2</v>
      </c>
    </row>
    <row r="176" spans="1:5">
      <c r="A176" s="2">
        <v>1509.034668</v>
      </c>
      <c r="B176" s="2">
        <v>4.4804182050000003</v>
      </c>
      <c r="C176" s="2">
        <v>2.7962030169999998</v>
      </c>
      <c r="D176">
        <f>A176/365</f>
        <v>4.1343415561643839</v>
      </c>
      <c r="E176" s="2">
        <v>4.4116626999999999E-2</v>
      </c>
    </row>
    <row r="177" spans="1:5">
      <c r="A177" s="2">
        <v>1644.8900149999999</v>
      </c>
      <c r="B177" s="2">
        <v>6.1424312590000003</v>
      </c>
      <c r="C177" s="2">
        <v>1.3811408279999999</v>
      </c>
      <c r="D177">
        <f>A177/365</f>
        <v>4.5065479863013698</v>
      </c>
      <c r="E177" s="2">
        <v>3.8807526000000002E-2</v>
      </c>
    </row>
    <row r="178" spans="1:5">
      <c r="A178" s="2">
        <v>1554.987061</v>
      </c>
      <c r="B178" s="2">
        <v>4.2496266370000004</v>
      </c>
      <c r="C178" s="2">
        <v>2.7280912399999999</v>
      </c>
      <c r="D178">
        <f>A178/365</f>
        <v>4.2602385232876712</v>
      </c>
      <c r="E178" s="2">
        <v>4.5036566E-2</v>
      </c>
    </row>
    <row r="179" spans="1:5">
      <c r="A179" s="2">
        <v>1562.3916019999999</v>
      </c>
      <c r="B179" s="2">
        <v>4.806048155</v>
      </c>
      <c r="C179" s="2">
        <v>2.7577271460000001</v>
      </c>
      <c r="D179">
        <f>A179/365</f>
        <v>4.2805249369863008</v>
      </c>
      <c r="E179" s="2">
        <v>4.3778392999999999E-2</v>
      </c>
    </row>
    <row r="180" spans="1:5">
      <c r="A180" s="2">
        <v>1619.5531619999999</v>
      </c>
      <c r="B180" s="2">
        <v>4.1758377549999999</v>
      </c>
      <c r="C180" s="2">
        <v>2.726400495</v>
      </c>
      <c r="D180">
        <f>A180/365</f>
        <v>4.4371319506849316</v>
      </c>
      <c r="E180" s="2">
        <v>3.9967022999999997E-2</v>
      </c>
    </row>
    <row r="181" spans="1:5">
      <c r="A181" s="2">
        <v>1634.533508</v>
      </c>
      <c r="B181" s="2">
        <v>5.6186056139999998</v>
      </c>
      <c r="C181" s="2">
        <v>3.4258919950000002</v>
      </c>
      <c r="D181">
        <f>A181/365</f>
        <v>4.4781739945205477</v>
      </c>
      <c r="E181" s="2">
        <v>5.6717786999999999E-2</v>
      </c>
    </row>
    <row r="182" spans="1:5">
      <c r="A182" s="2">
        <v>1463.5792240000001</v>
      </c>
      <c r="B182" s="2">
        <v>3.0295010809999998</v>
      </c>
      <c r="C182" s="2">
        <v>2.9678826329999999</v>
      </c>
      <c r="D182">
        <f>A182/365</f>
        <v>4.0098060931506847</v>
      </c>
      <c r="E182" s="2">
        <v>5.9894884000000002E-2</v>
      </c>
    </row>
    <row r="183" spans="1:5">
      <c r="A183" s="2">
        <v>1520.935303</v>
      </c>
      <c r="B183" s="2">
        <v>3.7418268920000002</v>
      </c>
      <c r="C183" s="2">
        <v>3.8509110209999999</v>
      </c>
      <c r="D183">
        <f>A183/365</f>
        <v>4.1669460356164381</v>
      </c>
      <c r="E183" s="2">
        <v>5.9279524E-2</v>
      </c>
    </row>
    <row r="184" spans="1:5">
      <c r="A184" s="2">
        <v>1546.59845</v>
      </c>
      <c r="B184" s="2">
        <v>3.1830577849999999</v>
      </c>
      <c r="C184" s="2">
        <v>4.0538969040000001</v>
      </c>
      <c r="D184">
        <f>A184/365</f>
        <v>4.2372560273972599</v>
      </c>
      <c r="E184" s="2">
        <v>5.8783211000000002E-2</v>
      </c>
    </row>
    <row r="185" spans="1:5">
      <c r="A185" s="2">
        <v>1455.1740110000001</v>
      </c>
      <c r="B185" s="2">
        <v>3.6907187700000001</v>
      </c>
      <c r="C185" s="2">
        <v>3.2923778299999999</v>
      </c>
      <c r="D185">
        <f>A185/365</f>
        <v>3.9867781123287673</v>
      </c>
      <c r="E185" s="2">
        <v>6.0233755E-2</v>
      </c>
    </row>
    <row r="186" spans="1:5">
      <c r="A186" s="2">
        <v>1450.0028689999999</v>
      </c>
      <c r="B186" s="2">
        <v>3.8392901419999999</v>
      </c>
      <c r="C186" s="2">
        <v>3.4802514310000001</v>
      </c>
      <c r="D186">
        <f>A186/365</f>
        <v>3.9726105999999999</v>
      </c>
      <c r="E186" s="2">
        <v>6.0455896000000002E-2</v>
      </c>
    </row>
    <row r="187" spans="1:5">
      <c r="A187" s="2">
        <v>1445.0330200000001</v>
      </c>
      <c r="B187" s="2">
        <v>3.5370533470000001</v>
      </c>
      <c r="C187" s="2">
        <v>3.1667590140000001</v>
      </c>
      <c r="D187">
        <f>A187/365</f>
        <v>3.9589945753424658</v>
      </c>
      <c r="E187" s="2">
        <v>6.0432896E-2</v>
      </c>
    </row>
    <row r="188" spans="1:5">
      <c r="A188" s="2">
        <v>1459.838745</v>
      </c>
      <c r="B188" s="2">
        <v>3.6574528220000002</v>
      </c>
      <c r="C188" s="2">
        <v>3.823512316</v>
      </c>
      <c r="D188">
        <f>A188/365</f>
        <v>3.9995582054794521</v>
      </c>
      <c r="E188" s="2">
        <v>5.9046204999999997E-2</v>
      </c>
    </row>
    <row r="189" spans="1:5">
      <c r="A189" s="2">
        <v>1494.7707519999999</v>
      </c>
      <c r="B189" s="2">
        <v>5.0608272550000004</v>
      </c>
      <c r="C189" s="2">
        <v>4.4616031649999996</v>
      </c>
      <c r="D189">
        <f>A189/365</f>
        <v>4.0952623342465753</v>
      </c>
      <c r="E189" s="2">
        <v>6.1066075999999997E-2</v>
      </c>
    </row>
    <row r="190" spans="1:5">
      <c r="A190" s="2">
        <v>1458.9776609999999</v>
      </c>
      <c r="B190" s="2">
        <v>3.1005809310000001</v>
      </c>
      <c r="C190" s="2">
        <v>3.6352586750000002</v>
      </c>
      <c r="D190">
        <f>A190/365</f>
        <v>3.9971990712328767</v>
      </c>
      <c r="E190" s="2">
        <v>5.9312302999999997E-2</v>
      </c>
    </row>
    <row r="191" spans="1:5">
      <c r="A191" s="2">
        <v>1470.740967</v>
      </c>
      <c r="B191" s="2">
        <v>3.4793496130000001</v>
      </c>
      <c r="C191" s="2">
        <v>3.513334274</v>
      </c>
      <c r="D191">
        <f>A191/365</f>
        <v>4.0294273068493149</v>
      </c>
      <c r="E191" s="2">
        <v>5.9901744E-2</v>
      </c>
    </row>
    <row r="192" spans="1:5">
      <c r="A192" s="2">
        <v>1466.0364380000001</v>
      </c>
      <c r="B192" s="2">
        <v>4.0707941060000001</v>
      </c>
      <c r="C192" s="2">
        <v>3.5511022809999999</v>
      </c>
      <c r="D192">
        <f>A192/365</f>
        <v>4.0165381863013705</v>
      </c>
      <c r="E192" s="2">
        <v>6.0443460999999997E-2</v>
      </c>
    </row>
    <row r="193" spans="1:5">
      <c r="A193" s="2">
        <v>1479.313721</v>
      </c>
      <c r="B193" s="2">
        <v>4.1875915529999999</v>
      </c>
      <c r="C193" s="2">
        <v>3.4880475999999998</v>
      </c>
      <c r="D193">
        <f>A193/365</f>
        <v>4.0529143041095894</v>
      </c>
      <c r="E193" s="2">
        <v>5.9756305000000003E-2</v>
      </c>
    </row>
    <row r="194" spans="1:5">
      <c r="A194" s="2">
        <v>1448.7463990000001</v>
      </c>
      <c r="B194" s="2">
        <v>4.8898339269999997</v>
      </c>
      <c r="C194" s="2">
        <v>3.8115181919999999</v>
      </c>
      <c r="D194">
        <f>A194/365</f>
        <v>3.9691682164383564</v>
      </c>
      <c r="E194" s="2">
        <v>6.1406652999999999E-2</v>
      </c>
    </row>
    <row r="195" spans="1:5">
      <c r="A195" s="2">
        <v>1467.1717530000001</v>
      </c>
      <c r="B195" s="2">
        <v>5.6992185119999998</v>
      </c>
      <c r="C195" s="2">
        <v>4.3612773420000002</v>
      </c>
      <c r="D195">
        <f>A195/365</f>
        <v>4.0196486383561645</v>
      </c>
      <c r="E195" s="2">
        <v>6.3325464999999997E-2</v>
      </c>
    </row>
    <row r="196" spans="1:5">
      <c r="A196" s="2">
        <v>1426.8801269999999</v>
      </c>
      <c r="B196" s="2">
        <v>4.8676502700000004</v>
      </c>
      <c r="C196" s="2">
        <v>3.6786655189999999</v>
      </c>
      <c r="D196">
        <f>A196/365</f>
        <v>3.9092606219178081</v>
      </c>
      <c r="E196" s="2">
        <v>6.1745247000000003E-2</v>
      </c>
    </row>
    <row r="197" spans="1:5">
      <c r="A197" s="2">
        <v>1472.8725589999999</v>
      </c>
      <c r="B197" s="2">
        <v>4.4589684009999999</v>
      </c>
      <c r="C197" s="2">
        <v>3.4003374580000001</v>
      </c>
      <c r="D197">
        <f>A197/365</f>
        <v>4.035267284931507</v>
      </c>
      <c r="E197" s="2">
        <v>6.5239093999999997E-2</v>
      </c>
    </row>
    <row r="198" spans="1:5">
      <c r="A198" s="2">
        <v>1491.9458010000001</v>
      </c>
      <c r="B198" s="2">
        <v>3.9257990120000001</v>
      </c>
      <c r="C198" s="2">
        <v>3.3346078399999999</v>
      </c>
      <c r="D198">
        <f>A198/365</f>
        <v>4.0875227424657536</v>
      </c>
      <c r="E198" s="2">
        <v>6.5207817000000001E-2</v>
      </c>
    </row>
    <row r="199" spans="1:5">
      <c r="A199" s="2">
        <v>1458.466797</v>
      </c>
      <c r="B199" s="2">
        <v>5.4383993149999998</v>
      </c>
      <c r="C199" s="2">
        <v>4.0091445449999998</v>
      </c>
      <c r="D199">
        <f>A199/365</f>
        <v>3.9957994438356166</v>
      </c>
      <c r="E199" s="2">
        <v>6.2514447000000001E-2</v>
      </c>
    </row>
    <row r="200" spans="1:5">
      <c r="A200" s="2">
        <v>1467.401001</v>
      </c>
      <c r="B200" s="2">
        <v>4.7711536880000001</v>
      </c>
      <c r="C200" s="2">
        <v>3.3671443459999999</v>
      </c>
      <c r="D200">
        <f>A200/365</f>
        <v>4.0202767150684933</v>
      </c>
      <c r="E200" s="2">
        <v>6.5188105999999996E-2</v>
      </c>
    </row>
    <row r="201" spans="1:5">
      <c r="A201" s="2">
        <v>1469.1470340000001</v>
      </c>
      <c r="B201" s="2">
        <v>5.2304491999999998</v>
      </c>
      <c r="C201" s="2">
        <v>3.7451059820000001</v>
      </c>
      <c r="D201">
        <f>A201/365</f>
        <v>4.0250603671232881</v>
      </c>
      <c r="E201" s="2">
        <v>6.3642836999999994E-2</v>
      </c>
    </row>
    <row r="202" spans="1:5">
      <c r="A202" s="2">
        <v>1491.572083</v>
      </c>
      <c r="B202" s="2">
        <v>5.1565036769999999</v>
      </c>
      <c r="C202" s="2">
        <v>3.4529719349999999</v>
      </c>
      <c r="D202">
        <f>A202/365</f>
        <v>4.0864988575342469</v>
      </c>
      <c r="E202" s="2">
        <v>6.4989778999999998E-2</v>
      </c>
    </row>
    <row r="203" spans="1:5">
      <c r="A203" s="2">
        <v>1535.928345</v>
      </c>
      <c r="B203" s="2">
        <v>5.3935520649999997</v>
      </c>
      <c r="C203" s="2">
        <v>3.5533328059999998</v>
      </c>
      <c r="D203">
        <f>A203/365</f>
        <v>4.2080228630136984</v>
      </c>
      <c r="E203" s="2">
        <v>6.1713651000000001E-2</v>
      </c>
    </row>
    <row r="204" spans="1:5">
      <c r="A204" s="2">
        <v>1537.6239009999999</v>
      </c>
      <c r="B204" s="2">
        <v>5.631178856</v>
      </c>
      <c r="C204" s="2">
        <v>3.3842982049999999</v>
      </c>
      <c r="D204">
        <f>A204/365</f>
        <v>4.2126682219178084</v>
      </c>
      <c r="E204" s="2">
        <v>5.9139624000000002E-2</v>
      </c>
    </row>
    <row r="205" spans="1:5">
      <c r="A205" s="2">
        <v>1484.332764</v>
      </c>
      <c r="B205" s="2">
        <v>5.0341825489999996</v>
      </c>
      <c r="C205" s="2">
        <v>3.4086303710000001</v>
      </c>
      <c r="D205">
        <f>A205/365</f>
        <v>4.0666651068493147</v>
      </c>
      <c r="E205" s="2">
        <v>6.0891643000000002E-2</v>
      </c>
    </row>
    <row r="206" spans="1:5">
      <c r="A206" s="2">
        <v>1431.576294</v>
      </c>
      <c r="B206" s="2">
        <v>3.3220840690000002</v>
      </c>
      <c r="C206" s="2">
        <v>3.4017592670000001</v>
      </c>
      <c r="D206">
        <f>A206/365</f>
        <v>3.922126832876712</v>
      </c>
      <c r="E206" s="2">
        <v>5.7070601999999998E-2</v>
      </c>
    </row>
    <row r="207" spans="1:5">
      <c r="A207" s="2">
        <v>1509.8847659999999</v>
      </c>
      <c r="B207" s="2">
        <v>5.3512823579999997</v>
      </c>
      <c r="C207" s="2">
        <v>3.3145349030000002</v>
      </c>
      <c r="D207">
        <f>A207/365</f>
        <v>4.1366705917808213</v>
      </c>
      <c r="E207" s="2">
        <v>5.7633257E-2</v>
      </c>
    </row>
    <row r="208" spans="1:5">
      <c r="A208" s="2">
        <v>1460.9261469999999</v>
      </c>
      <c r="B208" s="2">
        <v>4.824429512</v>
      </c>
      <c r="C208" s="2">
        <v>4.0121840239999997</v>
      </c>
      <c r="D208">
        <f>A208/365</f>
        <v>4.0025373890410956</v>
      </c>
      <c r="E208" s="2">
        <v>6.1612615000000003E-2</v>
      </c>
    </row>
    <row r="209" spans="1:5">
      <c r="A209" s="2">
        <v>1437.900024</v>
      </c>
      <c r="B209" s="2">
        <v>4.5108456610000003</v>
      </c>
      <c r="C209" s="2">
        <v>3.3927723169999999</v>
      </c>
      <c r="D209">
        <f>A209/365</f>
        <v>3.9394521205479451</v>
      </c>
      <c r="E209" s="2">
        <v>5.7736397000000002E-2</v>
      </c>
    </row>
    <row r="210" spans="1:5">
      <c r="A210" s="2">
        <v>1285.823425</v>
      </c>
      <c r="B210" s="2">
        <v>1.5027332309999999</v>
      </c>
      <c r="C210" s="2">
        <v>2.922496319</v>
      </c>
      <c r="D210">
        <f>A210/365</f>
        <v>3.5228039041095891</v>
      </c>
      <c r="E210" s="2">
        <v>4.8070333999999999E-2</v>
      </c>
    </row>
    <row r="211" spans="1:5">
      <c r="A211" s="2">
        <v>1259.2823490000001</v>
      </c>
      <c r="B211" s="2">
        <v>2.6525688170000001</v>
      </c>
      <c r="C211" s="2">
        <v>2.6491037610000001</v>
      </c>
      <c r="D211">
        <f>A211/365</f>
        <v>3.4500886273972604</v>
      </c>
      <c r="E211" s="2">
        <v>4.1844431000000001E-2</v>
      </c>
    </row>
    <row r="212" spans="1:5">
      <c r="A212" s="2">
        <v>1268.297546</v>
      </c>
      <c r="B212" s="2">
        <v>1.684489489</v>
      </c>
      <c r="C212" s="2">
        <v>2.6403002739999999</v>
      </c>
      <c r="D212">
        <f>A212/365</f>
        <v>3.4747877972602739</v>
      </c>
      <c r="E212" s="2">
        <v>3.5863989999999998E-2</v>
      </c>
    </row>
    <row r="213" spans="1:5">
      <c r="A213" s="2">
        <v>1419.395874</v>
      </c>
      <c r="B213" s="2">
        <v>3.3427605630000001</v>
      </c>
      <c r="C213" s="2">
        <v>3.3865222930000001</v>
      </c>
      <c r="D213">
        <f>A213/365</f>
        <v>3.8887558191780824</v>
      </c>
      <c r="E213" s="2">
        <v>5.4423062000000001E-2</v>
      </c>
    </row>
    <row r="214" spans="1:5">
      <c r="A214" s="2">
        <v>1428.4921879999999</v>
      </c>
      <c r="B214" s="2">
        <v>2.7416195870000002</v>
      </c>
      <c r="C214" s="2">
        <v>2.640722513</v>
      </c>
      <c r="D214">
        <f>A214/365</f>
        <v>3.91367722739726</v>
      </c>
      <c r="E214" s="2">
        <v>3.6137798999999998E-2</v>
      </c>
    </row>
    <row r="215" spans="1:5">
      <c r="A215" s="6">
        <v>1456.2344969999999</v>
      </c>
      <c r="B215" s="6">
        <v>3.6687529090000002</v>
      </c>
      <c r="C215" s="6">
        <v>3.3626959319999998</v>
      </c>
      <c r="D215">
        <f>A215/365</f>
        <v>3.9896835534246575</v>
      </c>
      <c r="E215" s="6">
        <v>5.8518692999999997E-2</v>
      </c>
    </row>
    <row r="216" spans="1:5">
      <c r="A216" s="2">
        <v>1475.5306399999999</v>
      </c>
      <c r="B216" s="2">
        <v>4.9731063840000003</v>
      </c>
      <c r="C216" s="2">
        <v>4.0395979879999997</v>
      </c>
      <c r="D216">
        <f>A216/365</f>
        <v>4.042549698630137</v>
      </c>
      <c r="E216" s="2">
        <v>6.1423060000000002E-2</v>
      </c>
    </row>
    <row r="217" spans="1:5">
      <c r="A217" s="2">
        <v>1462.9483640000001</v>
      </c>
      <c r="B217" s="2">
        <v>2.9333097929999998</v>
      </c>
      <c r="C217" s="2">
        <v>3.9234132769999999</v>
      </c>
      <c r="D217">
        <f>A217/365</f>
        <v>4.008077709589041</v>
      </c>
      <c r="E217" s="2">
        <v>5.8712039000000001E-2</v>
      </c>
    </row>
    <row r="218" spans="1:5">
      <c r="A218" s="2">
        <v>1498.508728</v>
      </c>
      <c r="B218" s="2">
        <v>5.0161163809999998</v>
      </c>
      <c r="C218" s="2">
        <v>3.4132606980000002</v>
      </c>
      <c r="D218">
        <f>A218/365</f>
        <v>4.1055033643835621</v>
      </c>
      <c r="E218" s="2">
        <v>6.4111161999999999E-2</v>
      </c>
    </row>
    <row r="219" spans="1:5">
      <c r="A219" s="2">
        <v>1587.3500979999999</v>
      </c>
      <c r="B219" s="2">
        <v>6.2685060500000001</v>
      </c>
      <c r="C219" s="2">
        <v>3.290909767</v>
      </c>
      <c r="D219">
        <f>A219/365</f>
        <v>4.3489043780821914</v>
      </c>
      <c r="E219" s="2">
        <v>5.6614934999999998E-2</v>
      </c>
    </row>
    <row r="220" spans="1:5">
      <c r="A220" s="2">
        <v>1473.093079</v>
      </c>
      <c r="B220" s="2">
        <v>3.488703251</v>
      </c>
      <c r="C220" s="2">
        <v>3.4754867549999999</v>
      </c>
      <c r="D220">
        <f>A220/365</f>
        <v>4.035871449315068</v>
      </c>
      <c r="E220" s="2">
        <v>5.9581391999999997E-2</v>
      </c>
    </row>
    <row r="221" spans="1:5">
      <c r="A221" s="2">
        <v>1367.5783080000001</v>
      </c>
      <c r="B221" s="2">
        <v>2.3614711759999998</v>
      </c>
      <c r="C221" s="2">
        <v>2.6067907809999999</v>
      </c>
      <c r="D221">
        <f>A221/365</f>
        <v>3.7467898849315073</v>
      </c>
      <c r="E221" s="2">
        <v>3.4854580000000003E-2</v>
      </c>
    </row>
    <row r="222" spans="1:5">
      <c r="A222" s="2">
        <v>1507.380005</v>
      </c>
      <c r="B222" s="2">
        <v>4.154159784</v>
      </c>
      <c r="C222" s="2">
        <v>2.6507885459999998</v>
      </c>
      <c r="D222">
        <f>A222/365</f>
        <v>4.1298082328767123</v>
      </c>
      <c r="E222" s="2">
        <v>4.5459780999999998E-2</v>
      </c>
    </row>
    <row r="223" spans="1:5">
      <c r="A223" s="2">
        <v>1511.264893</v>
      </c>
      <c r="B223" s="2">
        <v>3.7924644949999999</v>
      </c>
      <c r="C223" s="2">
        <v>2.5476486679999999</v>
      </c>
      <c r="D223">
        <f>A223/365</f>
        <v>4.1404517616438357</v>
      </c>
      <c r="E223" s="2">
        <v>4.4272168000000001E-2</v>
      </c>
    </row>
    <row r="224" spans="1:5">
      <c r="A224" s="2">
        <v>1530.004639</v>
      </c>
      <c r="B224" s="2">
        <v>4.3658442500000003</v>
      </c>
      <c r="C224" s="2">
        <v>2.7518606189999999</v>
      </c>
      <c r="D224">
        <f>A224/365</f>
        <v>4.1917935315068497</v>
      </c>
      <c r="E224" s="2">
        <v>4.6414222999999998E-2</v>
      </c>
    </row>
    <row r="225" spans="1:5">
      <c r="A225" s="2">
        <v>1527.033447</v>
      </c>
      <c r="B225" s="2">
        <v>4.3799796100000004</v>
      </c>
      <c r="C225" s="2">
        <v>2.859448671</v>
      </c>
      <c r="D225">
        <f>A225/365</f>
        <v>4.1836532794520549</v>
      </c>
      <c r="E225" s="2">
        <v>5.0651192999999997E-2</v>
      </c>
    </row>
    <row r="226" spans="1:5">
      <c r="A226" s="2">
        <v>1495.888794</v>
      </c>
      <c r="B226" s="2">
        <v>3.9351768489999999</v>
      </c>
      <c r="C226" s="2">
        <v>2.5421011450000002</v>
      </c>
      <c r="D226">
        <f>A226/365</f>
        <v>4.0983254630136985</v>
      </c>
      <c r="E226" s="2">
        <v>4.5814964999999999E-2</v>
      </c>
    </row>
    <row r="227" spans="1:5">
      <c r="A227" s="2">
        <v>1467.5394289999999</v>
      </c>
      <c r="B227" s="2">
        <v>3.4293122290000002</v>
      </c>
      <c r="C227" s="2">
        <v>2.4805853369999999</v>
      </c>
      <c r="D227">
        <f>A227/365</f>
        <v>4.0206559698630135</v>
      </c>
      <c r="E227" s="2">
        <v>4.2781036000000001E-2</v>
      </c>
    </row>
    <row r="228" spans="1:5">
      <c r="A228" s="2">
        <v>1453.751221</v>
      </c>
      <c r="B228" s="2">
        <v>3.3544511799999999</v>
      </c>
      <c r="C228" s="2">
        <v>2.6796633010000002</v>
      </c>
      <c r="D228">
        <f>A228/365</f>
        <v>3.9828800575342465</v>
      </c>
      <c r="E228" s="2">
        <v>4.1132685000000002E-2</v>
      </c>
    </row>
    <row r="229" spans="1:5">
      <c r="A229" s="2">
        <v>1499.0836179999999</v>
      </c>
      <c r="B229" s="2">
        <v>3.9628829959999998</v>
      </c>
      <c r="C229" s="2">
        <v>2.7436522249999999</v>
      </c>
      <c r="D229">
        <f>A229/365</f>
        <v>4.1070784054794514</v>
      </c>
      <c r="E229" s="2">
        <v>4.8894702999999998E-2</v>
      </c>
    </row>
    <row r="230" spans="1:5">
      <c r="A230" s="2">
        <v>1432.8486330000001</v>
      </c>
      <c r="B230" s="2">
        <v>2.778879404</v>
      </c>
      <c r="C230" s="2">
        <v>2.2723015549999999</v>
      </c>
      <c r="D230">
        <f>A230/365</f>
        <v>3.925612693150685</v>
      </c>
      <c r="E230" s="2">
        <v>4.4522027999999998E-2</v>
      </c>
    </row>
    <row r="231" spans="1:5">
      <c r="A231" s="2">
        <v>1433.547241</v>
      </c>
      <c r="B231" s="2">
        <v>3.477550983</v>
      </c>
      <c r="C231" s="2">
        <v>2.5290139909999998</v>
      </c>
      <c r="D231">
        <f>A231/365</f>
        <v>3.9275266876712327</v>
      </c>
      <c r="E231" s="2">
        <v>5.0182695999999999E-2</v>
      </c>
    </row>
    <row r="232" spans="1:5">
      <c r="A232" s="2">
        <v>1474.528564</v>
      </c>
      <c r="B232" s="2">
        <v>3.6771538260000001</v>
      </c>
      <c r="C232" s="2">
        <v>2.7583179470000001</v>
      </c>
      <c r="D232">
        <f>A232/365</f>
        <v>4.039804284931507</v>
      </c>
      <c r="E232" s="2">
        <v>5.3040192999999999E-2</v>
      </c>
    </row>
    <row r="233" spans="1:5">
      <c r="A233" s="2">
        <v>1445.515564</v>
      </c>
      <c r="B233" s="2">
        <v>3.4509377479999999</v>
      </c>
      <c r="C233" s="2">
        <v>2.6908966300000001</v>
      </c>
      <c r="D233">
        <f>A233/365</f>
        <v>3.9603166136986303</v>
      </c>
      <c r="E233" s="2">
        <v>5.2231839000000002E-2</v>
      </c>
    </row>
    <row r="234" spans="1:5">
      <c r="A234" s="2">
        <v>1400.8618160000001</v>
      </c>
      <c r="B234" s="2">
        <v>2.9196214679999999</v>
      </c>
      <c r="C234" s="2">
        <v>2.2613483670000001</v>
      </c>
      <c r="D234">
        <f>A234/365</f>
        <v>3.8379775780821919</v>
      </c>
      <c r="E234" s="2">
        <v>5.0642166000000002E-2</v>
      </c>
    </row>
    <row r="235" spans="1:5">
      <c r="A235" s="2">
        <v>1387.2763669999999</v>
      </c>
      <c r="B235" s="2">
        <v>2.5041692260000001</v>
      </c>
      <c r="C235" s="2">
        <v>2.3236322399999998</v>
      </c>
      <c r="D235">
        <f>A235/365</f>
        <v>3.8007571698630134</v>
      </c>
      <c r="E235" s="2">
        <v>4.5113818999999999E-2</v>
      </c>
    </row>
    <row r="236" spans="1:5">
      <c r="A236" s="2">
        <v>1319.518433</v>
      </c>
      <c r="B236" s="2">
        <v>2.4504673480000001</v>
      </c>
      <c r="C236" s="2">
        <v>2.6162644620000002</v>
      </c>
      <c r="D236">
        <f>A236/365</f>
        <v>3.615118994520548</v>
      </c>
      <c r="E236" s="2">
        <v>4.6947007999999998E-2</v>
      </c>
    </row>
    <row r="237" spans="1:5">
      <c r="A237" s="2">
        <v>1351.052124</v>
      </c>
      <c r="B237" s="2">
        <v>2.8499869109999998</v>
      </c>
      <c r="C237" s="2">
        <v>2.5102837089999999</v>
      </c>
      <c r="D237">
        <f>A237/365</f>
        <v>3.7015126684931507</v>
      </c>
      <c r="E237" s="2">
        <v>4.8313956999999998E-2</v>
      </c>
    </row>
    <row r="238" spans="1:5">
      <c r="A238" s="2">
        <v>1405.493408</v>
      </c>
      <c r="B238" s="2">
        <v>3.4008089300000002</v>
      </c>
      <c r="C238" s="2">
        <v>2.5433642860000001</v>
      </c>
      <c r="D238">
        <f>A238/365</f>
        <v>3.8506668712328769</v>
      </c>
      <c r="E238" s="2">
        <v>5.5183536999999998E-2</v>
      </c>
    </row>
    <row r="239" spans="1:5">
      <c r="A239" s="2">
        <v>1452.6953129999999</v>
      </c>
      <c r="B239" s="2">
        <v>3.5460664030000002</v>
      </c>
      <c r="C239" s="2">
        <v>2.7320892809999999</v>
      </c>
      <c r="D239">
        <f>A239/365</f>
        <v>3.9799871589041094</v>
      </c>
      <c r="E239" s="2">
        <v>5.6448271000000001E-2</v>
      </c>
    </row>
    <row r="240" spans="1:5">
      <c r="A240" s="2">
        <v>1457.7655030000001</v>
      </c>
      <c r="B240" s="2">
        <v>3.3864401580000001</v>
      </c>
      <c r="C240" s="2">
        <v>2.7594690320000002</v>
      </c>
      <c r="D240">
        <f>A240/365</f>
        <v>3.9938780904109592</v>
      </c>
      <c r="E240" s="2">
        <v>5.6777201999999999E-2</v>
      </c>
    </row>
    <row r="241" spans="1:5">
      <c r="A241" s="2">
        <v>1372.6857910000001</v>
      </c>
      <c r="B241" s="2">
        <v>3.2453768250000001</v>
      </c>
      <c r="C241" s="2">
        <v>2.6085741520000001</v>
      </c>
      <c r="D241">
        <f>A241/365</f>
        <v>3.760782989041096</v>
      </c>
      <c r="E241" s="2">
        <v>5.9661007000000002E-2</v>
      </c>
    </row>
    <row r="242" spans="1:5">
      <c r="A242" s="2">
        <v>1463.568726</v>
      </c>
      <c r="B242" s="2">
        <v>3.4501390459999999</v>
      </c>
      <c r="C242" s="2">
        <v>2.7542997599999999</v>
      </c>
      <c r="D242">
        <f>A242/365</f>
        <v>4.0097773315068492</v>
      </c>
      <c r="E242" s="2">
        <v>5.8864712999999999E-2</v>
      </c>
    </row>
    <row r="243" spans="1:5">
      <c r="A243" s="2">
        <v>1400.6019289999999</v>
      </c>
      <c r="B243" s="2">
        <v>3.4250106809999998</v>
      </c>
      <c r="C243" s="2">
        <v>2.702929497</v>
      </c>
      <c r="D243">
        <f>A243/365</f>
        <v>3.8372655589041096</v>
      </c>
      <c r="E243" s="2">
        <v>6.1746739000000002E-2</v>
      </c>
    </row>
    <row r="244" spans="1:5">
      <c r="A244" s="2">
        <v>1438.403198</v>
      </c>
      <c r="B244" s="2">
        <v>3.5384955410000001</v>
      </c>
      <c r="C244" s="2">
        <v>2.7523953909999999</v>
      </c>
      <c r="D244">
        <f>A244/365</f>
        <v>3.9408306794520547</v>
      </c>
      <c r="E244" s="2">
        <v>6.2255086000000001E-2</v>
      </c>
    </row>
    <row r="245" spans="1:5">
      <c r="A245" s="2">
        <v>1341.62085</v>
      </c>
      <c r="B245" s="2">
        <v>2.9726476669999999</v>
      </c>
      <c r="C245" s="2">
        <v>2.6678198580000001</v>
      </c>
      <c r="D245">
        <f>A245/365</f>
        <v>3.6756735616438356</v>
      </c>
      <c r="E245" s="2">
        <v>6.0047681999999998E-2</v>
      </c>
    </row>
    <row r="246" spans="1:5">
      <c r="A246" s="2">
        <v>1329.9727170000001</v>
      </c>
      <c r="B246" s="2">
        <v>2.8754370210000002</v>
      </c>
      <c r="C246" s="2">
        <v>2.6820400950000001</v>
      </c>
      <c r="D246">
        <f>A246/365</f>
        <v>3.6437608684931511</v>
      </c>
      <c r="E246" s="2">
        <v>5.7306632000000003E-2</v>
      </c>
    </row>
    <row r="247" spans="1:5">
      <c r="A247" s="2">
        <v>1451.13678</v>
      </c>
      <c r="B247" s="2">
        <v>3.4183127880000002</v>
      </c>
      <c r="C247" s="2">
        <v>2.7761640550000002</v>
      </c>
      <c r="D247">
        <f>A247/365</f>
        <v>3.9757172054794521</v>
      </c>
      <c r="E247" s="2">
        <v>6.2145132999999998E-2</v>
      </c>
    </row>
    <row r="248" spans="1:5">
      <c r="A248" s="2">
        <v>1352.4835820000001</v>
      </c>
      <c r="B248" s="2">
        <v>3.198998928</v>
      </c>
      <c r="C248" s="2">
        <v>2.693077803</v>
      </c>
      <c r="D248">
        <f>A248/365</f>
        <v>3.7054344712328771</v>
      </c>
      <c r="E248" s="2">
        <v>6.4135215999999995E-2</v>
      </c>
    </row>
    <row r="249" spans="1:5">
      <c r="A249" s="2">
        <v>1452.1773679999999</v>
      </c>
      <c r="B249" s="2">
        <v>3.6576781270000001</v>
      </c>
      <c r="C249" s="2">
        <v>2.8119976520000001</v>
      </c>
      <c r="D249">
        <f>A249/365</f>
        <v>3.9785681315068491</v>
      </c>
      <c r="E249" s="2">
        <v>6.2469415E-2</v>
      </c>
    </row>
    <row r="250" spans="1:5">
      <c r="A250" s="2">
        <v>1352.7935789999999</v>
      </c>
      <c r="B250" s="2">
        <v>3.1168098450000001</v>
      </c>
      <c r="C250" s="2">
        <v>2.563145757</v>
      </c>
      <c r="D250">
        <f>A250/365</f>
        <v>3.7062837780821916</v>
      </c>
      <c r="E250" s="2">
        <v>5.5328149E-2</v>
      </c>
    </row>
    <row r="251" spans="1:5">
      <c r="A251" s="2">
        <v>1453.6937869999999</v>
      </c>
      <c r="B251" s="2">
        <v>3.238286972</v>
      </c>
      <c r="C251" s="2">
        <v>2.2866797449999998</v>
      </c>
      <c r="D251">
        <f>A251/365</f>
        <v>3.9827227041095887</v>
      </c>
      <c r="E251" s="2">
        <v>4.7428563E-2</v>
      </c>
    </row>
    <row r="252" spans="1:5">
      <c r="A252" s="6">
        <v>1659.9449460000001</v>
      </c>
      <c r="B252" s="6">
        <v>6.5158247950000003</v>
      </c>
      <c r="C252" s="6">
        <v>3.8278645280000001</v>
      </c>
      <c r="D252">
        <f>A252/365</f>
        <v>4.5477943726027403</v>
      </c>
      <c r="E252" s="6">
        <v>4.8977080999999999E-2</v>
      </c>
    </row>
    <row r="253" spans="1:5">
      <c r="A253" s="6">
        <v>1559.8057859999999</v>
      </c>
      <c r="B253" s="6">
        <v>4.7824764249999996</v>
      </c>
      <c r="C253" s="6">
        <v>9.0162963870000006</v>
      </c>
      <c r="D253">
        <f>A253/365</f>
        <v>4.2734405095890411</v>
      </c>
      <c r="E253" s="6">
        <v>5.3845021999999999E-2</v>
      </c>
    </row>
    <row r="254" spans="1:5">
      <c r="A254" s="2">
        <v>1505.722229</v>
      </c>
      <c r="B254" s="2">
        <v>5.8906512260000001</v>
      </c>
      <c r="C254" s="2">
        <v>3.4707651140000002</v>
      </c>
      <c r="D254">
        <f>A254/365</f>
        <v>4.1252663808219179</v>
      </c>
      <c r="E254" s="2">
        <v>4.1194309999999998E-2</v>
      </c>
    </row>
    <row r="255" spans="1:5">
      <c r="A255" s="2">
        <v>1519.1213379999999</v>
      </c>
      <c r="B255" s="2">
        <v>6.1398272509999998</v>
      </c>
      <c r="C255" s="2">
        <v>3.6117420199999999</v>
      </c>
      <c r="D255">
        <f>A255/365</f>
        <v>4.1619762684931505</v>
      </c>
      <c r="E255" s="2">
        <v>4.3078261999999999E-2</v>
      </c>
    </row>
    <row r="256" spans="1:5">
      <c r="A256" s="2">
        <v>1565.138367</v>
      </c>
      <c r="B256" s="2">
        <v>6.3742709160000004</v>
      </c>
      <c r="C256" s="2">
        <v>3.565126657</v>
      </c>
      <c r="D256">
        <f>A256/365</f>
        <v>4.2880503205479457</v>
      </c>
      <c r="E256" s="2">
        <v>4.4769811999999999E-2</v>
      </c>
    </row>
    <row r="257" spans="1:5">
      <c r="A257" s="2">
        <v>1542.1008300000001</v>
      </c>
      <c r="B257" s="2">
        <v>6.189344406</v>
      </c>
      <c r="C257" s="2">
        <v>3.1626303199999999</v>
      </c>
      <c r="D257">
        <f>A257/365</f>
        <v>4.2249337808219183</v>
      </c>
      <c r="E257" s="2">
        <v>4.1481166999999999E-2</v>
      </c>
    </row>
    <row r="258" spans="1:5">
      <c r="A258" s="2">
        <v>1567.810608</v>
      </c>
      <c r="B258" s="2">
        <v>6.1285839080000004</v>
      </c>
      <c r="C258" s="2">
        <v>3.4933282139999999</v>
      </c>
      <c r="D258">
        <f>A258/365</f>
        <v>4.2953715287671237</v>
      </c>
      <c r="E258" s="2">
        <v>4.0324124000000003E-2</v>
      </c>
    </row>
    <row r="259" spans="1:5">
      <c r="A259" s="2">
        <v>1596.079956</v>
      </c>
      <c r="B259" s="2">
        <v>6.3027844430000002</v>
      </c>
      <c r="C259" s="2">
        <v>2.2243037220000001</v>
      </c>
      <c r="D259">
        <f>A259/365</f>
        <v>4.3728217972602739</v>
      </c>
      <c r="E259" s="2">
        <v>4.2938250999999997E-2</v>
      </c>
    </row>
    <row r="260" spans="1:5">
      <c r="A260" s="2">
        <v>1598.2220460000001</v>
      </c>
      <c r="B260" s="2">
        <v>6.3381147379999998</v>
      </c>
      <c r="C260" s="2">
        <v>1.932394564</v>
      </c>
      <c r="D260">
        <f>A260/365</f>
        <v>4.3786905369863014</v>
      </c>
      <c r="E260" s="2">
        <v>4.1707538000000002E-2</v>
      </c>
    </row>
    <row r="261" spans="1:5">
      <c r="A261" s="2">
        <v>1562.6149290000001</v>
      </c>
      <c r="B261" s="2">
        <v>6.2045397759999998</v>
      </c>
      <c r="C261" s="2">
        <v>2.8272840979999998</v>
      </c>
      <c r="D261">
        <f>A261/365</f>
        <v>4.2811367917808223</v>
      </c>
      <c r="E261" s="2">
        <v>4.0988384000000003E-2</v>
      </c>
    </row>
    <row r="262" spans="1:5">
      <c r="A262" s="2">
        <v>1577.9794919999999</v>
      </c>
      <c r="B262" s="2">
        <v>6.2313461300000004</v>
      </c>
      <c r="C262" s="2">
        <v>2.7767114639999999</v>
      </c>
      <c r="D262">
        <f>A262/365</f>
        <v>4.3232314849315063</v>
      </c>
      <c r="E262" s="2">
        <v>4.5339219E-2</v>
      </c>
    </row>
    <row r="263" spans="1:5">
      <c r="A263" s="2">
        <v>1627.240112</v>
      </c>
      <c r="B263" s="2">
        <v>6.2300376890000004</v>
      </c>
      <c r="C263" s="2">
        <v>0.96814387999999996</v>
      </c>
      <c r="D263">
        <f>A263/365</f>
        <v>4.4581920876712324</v>
      </c>
      <c r="E263" s="2">
        <v>4.2559618E-2</v>
      </c>
    </row>
    <row r="264" spans="1:5">
      <c r="A264" s="2">
        <v>1595.769775</v>
      </c>
      <c r="B264" s="2">
        <v>6.3042607310000003</v>
      </c>
      <c r="C264" s="2">
        <v>3.6711332799999998</v>
      </c>
      <c r="D264">
        <f>A264/365</f>
        <v>4.3719719863013697</v>
      </c>
      <c r="E264" s="2">
        <v>4.5649231999999998E-2</v>
      </c>
    </row>
    <row r="265" spans="1:5">
      <c r="A265" s="2">
        <v>1624.069092</v>
      </c>
      <c r="B265" s="2">
        <v>6.3722755910000002</v>
      </c>
      <c r="C265" s="2">
        <v>1.291559041</v>
      </c>
      <c r="D265">
        <f>A265/365</f>
        <v>4.4495043616438359</v>
      </c>
      <c r="E265" s="2">
        <v>4.4681354999999999E-2</v>
      </c>
    </row>
    <row r="266" spans="1:5">
      <c r="A266" s="2">
        <v>1591.3466189999999</v>
      </c>
      <c r="B266" s="2">
        <v>6.1252765660000001</v>
      </c>
      <c r="C266" s="2">
        <v>3.2812449930000001</v>
      </c>
      <c r="D266">
        <f>A266/365</f>
        <v>4.3598537506849313</v>
      </c>
      <c r="E266" s="2">
        <v>4.5971338E-2</v>
      </c>
    </row>
    <row r="267" spans="1:5">
      <c r="A267" s="2">
        <v>1645.376892</v>
      </c>
      <c r="B267" s="2">
        <v>6.3005533219999998</v>
      </c>
      <c r="C267" s="2">
        <v>0.925043583</v>
      </c>
      <c r="D267">
        <f>A267/365</f>
        <v>4.507881895890411</v>
      </c>
      <c r="E267" s="2">
        <v>4.2551126000000002E-2</v>
      </c>
    </row>
    <row r="268" spans="1:5">
      <c r="A268" s="2">
        <v>1604.72937</v>
      </c>
      <c r="B268" s="2">
        <v>6.1509952549999998</v>
      </c>
      <c r="C268" s="2">
        <v>2.27569592</v>
      </c>
      <c r="D268">
        <f>A268/365</f>
        <v>4.396518821917808</v>
      </c>
      <c r="E268" s="2">
        <v>4.5555599000000002E-2</v>
      </c>
    </row>
    <row r="269" spans="1:5">
      <c r="A269" s="2">
        <v>1607.0360109999999</v>
      </c>
      <c r="B269" s="2">
        <v>6.1538877489999999</v>
      </c>
      <c r="C269" s="2">
        <v>1.7705184819999999</v>
      </c>
      <c r="D269">
        <f>A269/365</f>
        <v>4.4028383863013696</v>
      </c>
      <c r="E269" s="2">
        <v>4.4511000000000002E-2</v>
      </c>
    </row>
    <row r="270" spans="1:5">
      <c r="A270" s="2">
        <v>1580.9921879999999</v>
      </c>
      <c r="B270" s="2">
        <v>5.6132099630000001</v>
      </c>
      <c r="C270" s="2">
        <v>3.1115543840000002</v>
      </c>
      <c r="D270">
        <f>A270/365</f>
        <v>4.3314854465753427</v>
      </c>
      <c r="E270" s="2">
        <v>4.6702928999999997E-2</v>
      </c>
    </row>
    <row r="271" spans="1:5">
      <c r="A271" s="2">
        <v>1617.493774</v>
      </c>
      <c r="B271" s="2">
        <v>5.6477968690000004</v>
      </c>
      <c r="C271" s="2">
        <v>2.1559736730000001</v>
      </c>
      <c r="D271">
        <f>A271/365</f>
        <v>4.4314897917808223</v>
      </c>
      <c r="E271" s="2">
        <v>4.3387646000000002E-2</v>
      </c>
    </row>
    <row r="272" spans="1:5">
      <c r="A272" s="2">
        <v>1605.5418090000001</v>
      </c>
      <c r="B272" s="2">
        <v>5.7659413810000002</v>
      </c>
      <c r="C272" s="2">
        <v>2.5765715839999999</v>
      </c>
      <c r="D272">
        <f>A272/365</f>
        <v>4.3987446821917811</v>
      </c>
      <c r="E272" s="2">
        <v>4.6302132000000003E-2</v>
      </c>
    </row>
    <row r="273" spans="1:5">
      <c r="A273" s="2">
        <v>1591.569092</v>
      </c>
      <c r="B273" s="2">
        <v>4.7328004840000002</v>
      </c>
      <c r="C273" s="2">
        <v>3.1621603970000001</v>
      </c>
      <c r="D273">
        <f>A273/365</f>
        <v>4.3604632657534248</v>
      </c>
      <c r="E273" s="2">
        <v>4.7974184000000003E-2</v>
      </c>
    </row>
    <row r="274" spans="1:5">
      <c r="A274" s="2">
        <v>1621.656555</v>
      </c>
      <c r="B274" s="2">
        <v>5.5664653780000002</v>
      </c>
      <c r="C274" s="2">
        <v>2.4642080069999999</v>
      </c>
      <c r="D274">
        <f>A274/365</f>
        <v>4.4428946712328772</v>
      </c>
      <c r="E274" s="2">
        <v>4.3857751E-2</v>
      </c>
    </row>
    <row r="275" spans="1:5">
      <c r="A275" s="2">
        <v>1589.7108149999999</v>
      </c>
      <c r="B275" s="2">
        <v>5.0400557519999998</v>
      </c>
      <c r="C275" s="2">
        <v>3.184826851</v>
      </c>
      <c r="D275">
        <f>A275/365</f>
        <v>4.3553720958904103</v>
      </c>
      <c r="E275" s="2">
        <v>4.8971823999999997E-2</v>
      </c>
    </row>
    <row r="276" spans="1:5">
      <c r="A276" s="2">
        <v>1606.46875</v>
      </c>
      <c r="B276" s="2">
        <v>5.2216720580000002</v>
      </c>
      <c r="C276" s="2">
        <v>2.6606746910000001</v>
      </c>
      <c r="D276">
        <f>A276/365</f>
        <v>4.4012842465753428</v>
      </c>
      <c r="E276" s="2">
        <v>4.6023915999999998E-2</v>
      </c>
    </row>
    <row r="277" spans="1:5">
      <c r="A277" s="2">
        <v>1602.9757689999999</v>
      </c>
      <c r="B277" s="2">
        <v>5.0993232730000004</v>
      </c>
      <c r="C277" s="2">
        <v>3.0640289780000001</v>
      </c>
      <c r="D277">
        <f>A277/365</f>
        <v>4.3917144356164384</v>
      </c>
      <c r="E277" s="2">
        <v>4.9519109999999998E-2</v>
      </c>
    </row>
    <row r="278" spans="1:5">
      <c r="A278" s="2">
        <v>1590.10437</v>
      </c>
      <c r="B278" s="2">
        <v>4.6235599519999999</v>
      </c>
      <c r="C278" s="2">
        <v>4.2820241450000003</v>
      </c>
      <c r="D278">
        <f>A278/365</f>
        <v>4.3564503287671235</v>
      </c>
      <c r="E278" s="2">
        <v>5.0375372000000002E-2</v>
      </c>
    </row>
    <row r="279" spans="1:5">
      <c r="A279" s="2">
        <v>1559.5812989999999</v>
      </c>
      <c r="B279" s="2">
        <v>4.9374895099999998</v>
      </c>
      <c r="C279" s="2">
        <v>2.9149754049999999</v>
      </c>
      <c r="D279">
        <f>A279/365</f>
        <v>4.2728254767123284</v>
      </c>
      <c r="E279" s="2">
        <v>4.9167871000000002E-2</v>
      </c>
    </row>
    <row r="280" spans="1:5">
      <c r="A280" s="2">
        <v>1579.178345</v>
      </c>
      <c r="B280" s="2">
        <v>4.8116271499999996</v>
      </c>
      <c r="C280" s="2">
        <v>3.7528150079999998</v>
      </c>
      <c r="D280">
        <f>A280/365</f>
        <v>4.3265160136986305</v>
      </c>
      <c r="E280" s="2">
        <v>5.1556585000000002E-2</v>
      </c>
    </row>
    <row r="281" spans="1:5">
      <c r="A281" s="2">
        <v>1541.9262699999999</v>
      </c>
      <c r="B281" s="2">
        <v>4.7594070430000004</v>
      </c>
      <c r="C281" s="2">
        <v>2.9284908770000002</v>
      </c>
      <c r="D281">
        <f>A281/365</f>
        <v>4.2244555342465748</v>
      </c>
      <c r="E281" s="2">
        <v>5.0696089999999999E-2</v>
      </c>
    </row>
    <row r="282" spans="1:5">
      <c r="A282" s="2">
        <v>1527.5139160000001</v>
      </c>
      <c r="B282" s="2">
        <v>4.3924794199999999</v>
      </c>
      <c r="C282" s="2">
        <v>3.1059958929999998</v>
      </c>
      <c r="D282">
        <f>A282/365</f>
        <v>4.1849696328767125</v>
      </c>
      <c r="E282" s="2">
        <v>5.3350746999999997E-2</v>
      </c>
    </row>
    <row r="283" spans="1:5">
      <c r="A283" s="2">
        <v>1550.786621</v>
      </c>
      <c r="B283" s="2">
        <v>4.3896870610000001</v>
      </c>
      <c r="C283" s="2">
        <v>3.4999227519999998</v>
      </c>
      <c r="D283">
        <f>A283/365</f>
        <v>4.2487304684931502</v>
      </c>
      <c r="E283" s="2">
        <v>5.4604794999999998E-2</v>
      </c>
    </row>
    <row r="284" spans="1:5">
      <c r="A284" s="2">
        <v>1501.947388</v>
      </c>
      <c r="B284" s="2">
        <v>3.9679069519999999</v>
      </c>
      <c r="C284" s="2">
        <v>2.9459509850000001</v>
      </c>
      <c r="D284">
        <f>A284/365</f>
        <v>4.114924350684932</v>
      </c>
      <c r="E284" s="2">
        <v>5.1759381E-2</v>
      </c>
    </row>
    <row r="285" spans="1:5">
      <c r="A285" s="2">
        <v>1505.9248050000001</v>
      </c>
      <c r="B285" s="2">
        <v>4.1810402870000001</v>
      </c>
      <c r="C285" s="2">
        <v>3.2183932070000001</v>
      </c>
      <c r="D285">
        <f>A285/365</f>
        <v>4.125821383561644</v>
      </c>
      <c r="E285" s="2">
        <v>5.6132824999999997E-2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2024-05-17T01:55:38Z</dcterms:created>
  <dcterms:modified xsi:type="dcterms:W3CDTF">2024-11-28T19:43:33Z</dcterms:modified>
  <cp:category/>
  <cp:contentStatus/>
</cp:coreProperties>
</file>